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项目库" sheetId="1" r:id="rId1"/>
  </sheets>
  <definedNames>
    <definedName name="_xlnm._FilterDatabase" localSheetId="0" hidden="1">项目库!$A$4:$X$90</definedName>
    <definedName name="_xlnm.Print_Titles" localSheetId="0">项目库!$3:$4</definedName>
    <definedName name="_xlnm.Print_Area" localSheetId="0">项目库!$A$1:$X$90</definedName>
  </definedNames>
  <calcPr calcId="144525"/>
</workbook>
</file>

<file path=xl/sharedStrings.xml><?xml version="1.0" encoding="utf-8"?>
<sst xmlns="http://schemas.openxmlformats.org/spreadsheetml/2006/main" count="897" uniqueCount="511">
  <si>
    <t>喀什地区英吉沙县2023年巩固拓展脱贫攻坚成果和乡村振兴项目执行库</t>
  </si>
  <si>
    <t>填报单位（盖章）：</t>
  </si>
  <si>
    <t>资金规模及来源</t>
  </si>
  <si>
    <t>填报时间：2023年9月24日</t>
  </si>
  <si>
    <t>序号</t>
  </si>
  <si>
    <t>项目库
编号</t>
  </si>
  <si>
    <t>项目名称</t>
  </si>
  <si>
    <t>项目类别</t>
  </si>
  <si>
    <t>项目子类型</t>
  </si>
  <si>
    <t>建设
性质</t>
  </si>
  <si>
    <t>实施地点</t>
  </si>
  <si>
    <t>主要建设内容</t>
  </si>
  <si>
    <t>建设
单位</t>
  </si>
  <si>
    <t>建设
规模</t>
  </si>
  <si>
    <t>合计</t>
  </si>
  <si>
    <t>衔接资金</t>
  </si>
  <si>
    <t>其他涉农
整合资金</t>
  </si>
  <si>
    <t>地方政府债券资金</t>
  </si>
  <si>
    <t>其他资金</t>
  </si>
  <si>
    <t>项目主管部门</t>
  </si>
  <si>
    <t>责任人</t>
  </si>
  <si>
    <t>绩效目标</t>
  </si>
  <si>
    <t>小计</t>
  </si>
  <si>
    <t>巩固拓展脱贫攻坚成果和乡村振兴</t>
  </si>
  <si>
    <t>以工
代赈</t>
  </si>
  <si>
    <t>少数
民族
发展</t>
  </si>
  <si>
    <t>欠发达
国有
农场</t>
  </si>
  <si>
    <t>欠发达
国有
林场</t>
  </si>
  <si>
    <t>欠发达
国有
牧场</t>
  </si>
  <si>
    <t>一、产业发展</t>
  </si>
  <si>
    <t>yjsx001</t>
  </si>
  <si>
    <t>英吉沙县设施产业园（一期）建设项目</t>
  </si>
  <si>
    <t>产业发展</t>
  </si>
  <si>
    <t>种植业基地</t>
  </si>
  <si>
    <t>新建</t>
  </si>
  <si>
    <t>龙甫乡8村,艾古斯乡5村</t>
  </si>
  <si>
    <r>
      <rPr>
        <b/>
        <sz val="11"/>
        <rFont val="宋体"/>
        <charset val="134"/>
      </rPr>
      <t>项目总投资：</t>
    </r>
    <r>
      <rPr>
        <sz val="11"/>
        <rFont val="宋体"/>
        <charset val="134"/>
      </rPr>
      <t xml:space="preserve">9900万元       </t>
    </r>
    <r>
      <rPr>
        <b/>
        <sz val="11"/>
        <rFont val="宋体"/>
        <charset val="134"/>
      </rPr>
      <t xml:space="preserve"> 规模：</t>
    </r>
    <r>
      <rPr>
        <sz val="11"/>
        <rFont val="宋体"/>
        <charset val="134"/>
      </rPr>
      <t>76座
建设内容：建设标准日光温室76座，每座计划投资130.26万元建设日光温室 76座(每座日光温室 3000㎡)及配套相关附属设施等
    资产量化到龙甫乡5村、艾古斯乡8村，按照银行的同期贷款利率收取费用，资产收益主要用于村基础设施维护、不低于50%用于开发公益性岗位、对无劳动力家庭进行救助等。</t>
    </r>
  </si>
  <si>
    <t>座</t>
  </si>
  <si>
    <t>农业农村局</t>
  </si>
  <si>
    <t>李郭</t>
  </si>
  <si>
    <r>
      <rPr>
        <b/>
        <sz val="11"/>
        <rFont val="宋体"/>
        <charset val="134"/>
      </rPr>
      <t>1.经济效益：</t>
    </r>
    <r>
      <rPr>
        <sz val="11"/>
        <rFont val="宋体"/>
        <charset val="134"/>
      </rPr>
      <t xml:space="preserve">预计增加农户全年总收入900万元，壮大设施农业果蔬生产基地发展。
</t>
    </r>
    <r>
      <rPr>
        <b/>
        <sz val="11"/>
        <rFont val="宋体"/>
        <charset val="134"/>
      </rPr>
      <t>2.社会效益：</t>
    </r>
    <r>
      <rPr>
        <sz val="11"/>
        <rFont val="宋体"/>
        <charset val="134"/>
      </rPr>
      <t>项目的建设可保障果蔬的供给，以蔬菜大棚基地为基础，带动就业280人、提供就业岗位受益人口数不少于3000人。产权归村集体所有。</t>
    </r>
  </si>
  <si>
    <t>yjsx002</t>
  </si>
  <si>
    <t>英吉沙县葡萄种植基地基础设施建设项目</t>
  </si>
  <si>
    <t>龙甫乡6村</t>
  </si>
  <si>
    <r>
      <rPr>
        <b/>
        <sz val="11"/>
        <rFont val="宋体"/>
        <charset val="134"/>
      </rPr>
      <t>项目总投资</t>
    </r>
    <r>
      <rPr>
        <sz val="11"/>
        <rFont val="宋体"/>
        <charset val="134"/>
      </rPr>
      <t xml:space="preserve">：657.9万元   </t>
    </r>
    <r>
      <rPr>
        <b/>
        <sz val="11"/>
        <rFont val="宋体"/>
        <charset val="134"/>
      </rPr>
      <t xml:space="preserve">    规模：</t>
    </r>
    <r>
      <rPr>
        <sz val="11"/>
        <rFont val="宋体"/>
        <charset val="134"/>
      </rPr>
      <t>1530亩
建设内容：对1530亩葡萄种植基地进行葡萄架及基础设施建设，亩均2500元，投资382.5万元；铺设复合毡亩均120米，每米15元，投资275.4万元等。
    资产量化到龙甫乡，待项目挂果后，按照银行的同期贷款利率收取费用，资产收益主要用于村基础设施维护、不低于50%用于开发公益性岗位、对无劳动力家庭进行救助等。</t>
    </r>
  </si>
  <si>
    <t>亩</t>
  </si>
  <si>
    <r>
      <rPr>
        <b/>
        <sz val="11"/>
        <rFont val="宋体"/>
        <charset val="134"/>
      </rPr>
      <t>1.经济效益：</t>
    </r>
    <r>
      <rPr>
        <sz val="11"/>
        <rFont val="宋体"/>
        <charset val="134"/>
      </rPr>
      <t>可发挥特色作物种植优势，扶持发展特色种植产业，促进农业增效、农民增收，亩均预计增收1000元。</t>
    </r>
    <r>
      <rPr>
        <b/>
        <sz val="11"/>
        <rFont val="宋体"/>
        <charset val="134"/>
      </rPr>
      <t xml:space="preserve">
2.社会效益：</t>
    </r>
    <r>
      <rPr>
        <sz val="11"/>
        <rFont val="宋体"/>
        <charset val="134"/>
      </rPr>
      <t>可解决就业150人，项目受益户50户，葡萄基地挂果后产生的资产收益量化到全县，由村集体按照二次分配方案使当地农户受益，从而达到增收的目标。</t>
    </r>
  </si>
  <si>
    <t>yjsx003</t>
  </si>
  <si>
    <t>英吉沙县2023年林果育苗项目</t>
  </si>
  <si>
    <t>林草基地建设</t>
  </si>
  <si>
    <t>乔勒潘乡13个村、城关乡5个村、萨罕镇21个村、苏盖提乡17个村、克孜勒乡15个村、英也尔乡10个村、乌恰镇24个村、托普鲁克乡6个村、色提力乡7个村、龙甫乡8个村，英吉沙镇2个村，芒辛镇13个村，依格孜也尔乡4个村，艾古斯乡8个村</t>
  </si>
  <si>
    <r>
      <rPr>
        <b/>
        <sz val="11"/>
        <rFont val="宋体"/>
        <charset val="134"/>
        <scheme val="minor"/>
      </rPr>
      <t>项目总投资：</t>
    </r>
    <r>
      <rPr>
        <sz val="11"/>
        <rFont val="宋体"/>
        <charset val="134"/>
        <scheme val="minor"/>
      </rPr>
      <t xml:space="preserve">750万元         </t>
    </r>
    <r>
      <rPr>
        <b/>
        <sz val="11"/>
        <rFont val="宋体"/>
        <charset val="134"/>
        <scheme val="minor"/>
      </rPr>
      <t>规模：</t>
    </r>
    <r>
      <rPr>
        <sz val="11"/>
        <rFont val="宋体"/>
        <charset val="134"/>
        <scheme val="minor"/>
      </rPr>
      <t>2000亩
建设内容：计划按照当年需求、育苗果树2000亩，其中：杏苗1500亩，桃苗500亩，总计600万元。
2.育苗开心果15万株，计划投入150万元。
    项目实施后由各乡镇自行运营管护，产生收益后由各地块农户受益。</t>
    </r>
  </si>
  <si>
    <r>
      <rPr>
        <b/>
        <sz val="11"/>
        <rFont val="宋体"/>
        <charset val="134"/>
      </rPr>
      <t>1.经济效益：</t>
    </r>
    <r>
      <rPr>
        <sz val="11"/>
        <rFont val="宋体"/>
        <charset val="134"/>
      </rPr>
      <t xml:space="preserve">育苗基地育出的苗木发放给全县有苗木需求的农户等。受益脱贫人口数2000人以上，直接带动就业73人。
</t>
    </r>
    <r>
      <rPr>
        <b/>
        <sz val="11"/>
        <rFont val="宋体"/>
        <charset val="134"/>
      </rPr>
      <t>2.社会效益：</t>
    </r>
    <r>
      <rPr>
        <sz val="11"/>
        <rFont val="宋体"/>
        <charset val="134"/>
      </rPr>
      <t>通过项目实施，可大大提高农牧民的科技意识和种植技术，增加特色林果的产出，既可满足市场需求，改善人民生活，又能促进当地特色林果产业的大力发展，项目后期由各乡镇农户自行运营管护，产生收益后由农户受益。</t>
    </r>
  </si>
  <si>
    <t>yjsx005</t>
  </si>
  <si>
    <t>英吉沙县特色林果提升增效项目</t>
  </si>
  <si>
    <t>乔勒潘乡、城关乡、萨罕镇、苏盖提乡、克孜勒乡、英也尔乡、乌恰镇、托普鲁克乡、色提力乡、龙甫乡、英吉沙镇、芒辛镇、依格孜也尔乡、艾古斯乡</t>
  </si>
  <si>
    <r>
      <rPr>
        <b/>
        <sz val="11"/>
        <rFont val="宋体"/>
        <charset val="134"/>
        <scheme val="minor"/>
      </rPr>
      <t>项目总投资：</t>
    </r>
    <r>
      <rPr>
        <sz val="11"/>
        <rFont val="宋体"/>
        <charset val="134"/>
        <scheme val="minor"/>
      </rPr>
      <t xml:space="preserve">1880万元    </t>
    </r>
    <r>
      <rPr>
        <b/>
        <sz val="11"/>
        <rFont val="宋体"/>
        <charset val="134"/>
        <scheme val="minor"/>
      </rPr>
      <t xml:space="preserve"> 规模：</t>
    </r>
    <r>
      <rPr>
        <sz val="11"/>
        <rFont val="宋体"/>
        <charset val="134"/>
        <scheme val="minor"/>
      </rPr>
      <t>94000亩
建设内容：特色林果提质增效94000亩，涉及14个乡镇178个村，每亩平均200元，主要用于嫁接改优、病虫害防治及监测等。果园优质果率达80%以上。</t>
    </r>
  </si>
  <si>
    <r>
      <rPr>
        <b/>
        <sz val="11"/>
        <rFont val="宋体"/>
        <charset val="134"/>
      </rPr>
      <t>1.经济效益：</t>
    </r>
    <r>
      <rPr>
        <sz val="11"/>
        <rFont val="宋体"/>
        <charset val="134"/>
      </rPr>
      <t xml:space="preserve">项目实施亩均产量较上年增加10%以上，可带动就业500人，增加农户收入。
</t>
    </r>
    <r>
      <rPr>
        <b/>
        <sz val="11"/>
        <rFont val="宋体"/>
        <charset val="134"/>
      </rPr>
      <t>2.社会效益：</t>
    </r>
    <r>
      <rPr>
        <sz val="11"/>
        <rFont val="宋体"/>
        <charset val="134"/>
      </rPr>
      <t>可推动林果种植业发展，绿植覆盖率80%；园优质果率达80%以上，保持水土，绿化环境。项目后期由各乡镇村自行运营管护，产生收益后由农户受益。</t>
    </r>
  </si>
  <si>
    <t>yjsx008</t>
  </si>
  <si>
    <t>英吉沙县小额信贷贴息项目</t>
  </si>
  <si>
    <t>小额贷款贴息</t>
  </si>
  <si>
    <t>乔勒潘、城关乡、萨罕镇、苏盖提乡、克孜勒乡、英也尔乡、乌恰镇、托普鲁克乡、色提力乡、龙甫乡，英吉沙镇，芒辛镇，依格孜也尔乡，艾古斯乡。</t>
  </si>
  <si>
    <r>
      <rPr>
        <b/>
        <sz val="11"/>
        <rFont val="宋体"/>
        <charset val="134"/>
        <scheme val="minor"/>
      </rPr>
      <t>项目总投资</t>
    </r>
    <r>
      <rPr>
        <sz val="11"/>
        <rFont val="宋体"/>
        <charset val="134"/>
        <scheme val="minor"/>
      </rPr>
      <t xml:space="preserve">：2000万元       </t>
    </r>
    <r>
      <rPr>
        <b/>
        <sz val="11"/>
        <rFont val="宋体"/>
        <charset val="134"/>
        <scheme val="minor"/>
      </rPr>
      <t>规模</t>
    </r>
    <r>
      <rPr>
        <sz val="11"/>
        <rFont val="宋体"/>
        <charset val="134"/>
        <scheme val="minor"/>
      </rPr>
      <t>：19431户
建设内容：为符合条件的19431户进行扶贫小额贷款贴息。</t>
    </r>
  </si>
  <si>
    <t>户</t>
  </si>
  <si>
    <r>
      <rPr>
        <b/>
        <sz val="11"/>
        <rFont val="宋体"/>
        <charset val="134"/>
      </rPr>
      <t>1.经济效益：</t>
    </r>
    <r>
      <rPr>
        <sz val="11"/>
        <rFont val="宋体"/>
        <charset val="134"/>
      </rPr>
      <t xml:space="preserve">受益脱贫人口数≥19431人，带动增加脱贫人口全年总收入≥500万元。
</t>
    </r>
    <r>
      <rPr>
        <b/>
        <sz val="11"/>
        <rFont val="宋体"/>
        <charset val="134"/>
      </rPr>
      <t>2.社会效益：</t>
    </r>
    <r>
      <rPr>
        <sz val="11"/>
        <rFont val="宋体"/>
        <charset val="134"/>
      </rPr>
      <t>解决农户资金需求，农户利用扶贫贷款，从事生产经营性领域，降低农户的生产经营负担。</t>
    </r>
  </si>
  <si>
    <t>yjsx010</t>
  </si>
  <si>
    <t>英吉沙县城关乡蟠桃产业园配套基础设施中央财政以工代赈项目（一期）</t>
  </si>
  <si>
    <t>城关乡8村</t>
  </si>
  <si>
    <r>
      <rPr>
        <b/>
        <sz val="11"/>
        <rFont val="宋体"/>
        <charset val="134"/>
      </rPr>
      <t>项目总投资：</t>
    </r>
    <r>
      <rPr>
        <sz val="11"/>
        <rFont val="宋体"/>
        <charset val="134"/>
      </rPr>
      <t xml:space="preserve">301万元        </t>
    </r>
    <r>
      <rPr>
        <b/>
        <sz val="11"/>
        <rFont val="宋体"/>
        <charset val="134"/>
      </rPr>
      <t>规模：</t>
    </r>
    <r>
      <rPr>
        <sz val="11"/>
        <rFont val="宋体"/>
        <charset val="134"/>
      </rPr>
      <t>200亩
建设内容：对200亩蟠桃产业园土地改良整治，铺设灌溉管网9.36km及相关附属设施。
   项目实施后，资产量化到城关乡8村。</t>
    </r>
  </si>
  <si>
    <r>
      <rPr>
        <b/>
        <sz val="11"/>
        <rFont val="宋体"/>
        <charset val="134"/>
      </rPr>
      <t>1.经济效益：</t>
    </r>
    <r>
      <rPr>
        <sz val="11"/>
        <rFont val="宋体"/>
        <charset val="134"/>
      </rPr>
      <t xml:space="preserve">项目实施保证了项目区生产条件和整体生产能力,有效提高土壤肥沃能力、土地利用率、水资源利用率,达到增产增收,带动推广周边农户经济发展。亩均产量较上年增加10%以上，带动增加脱贫人口全年总收入≥50万元。
</t>
    </r>
    <r>
      <rPr>
        <b/>
        <sz val="11"/>
        <rFont val="宋体"/>
        <charset val="134"/>
      </rPr>
      <t>2.社会效益：</t>
    </r>
    <r>
      <rPr>
        <sz val="11"/>
        <rFont val="宋体"/>
        <charset val="134"/>
      </rPr>
      <t>通过有效示范，将引导和带动周边农户种植的积极性，为农民增产增收起到带头示范作用，增加了农民的收入,改善当地农民生活。</t>
    </r>
  </si>
  <si>
    <t>yjsx011</t>
  </si>
  <si>
    <t>英吉沙县城关乡蟠桃产业园配套基础设施中央财政以工代赈项目（二期）</t>
  </si>
  <si>
    <t>城关乡9村</t>
  </si>
  <si>
    <r>
      <rPr>
        <b/>
        <sz val="11"/>
        <rFont val="宋体"/>
        <charset val="134"/>
      </rPr>
      <t>项目总投资</t>
    </r>
    <r>
      <rPr>
        <sz val="11"/>
        <rFont val="宋体"/>
        <charset val="134"/>
      </rPr>
      <t xml:space="preserve">：382万元       </t>
    </r>
    <r>
      <rPr>
        <b/>
        <sz val="11"/>
        <rFont val="宋体"/>
        <charset val="134"/>
      </rPr>
      <t>规模</t>
    </r>
    <r>
      <rPr>
        <sz val="11"/>
        <rFont val="宋体"/>
        <charset val="134"/>
      </rPr>
      <t>：200亩
建设内容：对200亩蟠桃产业园土地改良整治，铺设灌溉管网11.88km及相关附属设施。
  项目实施后，资产量化到城关乡9村。</t>
    </r>
  </si>
  <si>
    <t>yjsx012</t>
  </si>
  <si>
    <t>英吉沙县乌恰镇黄桃产业园配套基础设施中央财政以工代赈项目（一期）</t>
  </si>
  <si>
    <t>乌恰镇22村</t>
  </si>
  <si>
    <r>
      <rPr>
        <b/>
        <sz val="11"/>
        <rFont val="宋体"/>
        <charset val="134"/>
      </rPr>
      <t>项目总投资</t>
    </r>
    <r>
      <rPr>
        <sz val="11"/>
        <rFont val="宋体"/>
        <charset val="134"/>
      </rPr>
      <t xml:space="preserve">：363万元       </t>
    </r>
    <r>
      <rPr>
        <b/>
        <sz val="11"/>
        <rFont val="宋体"/>
        <charset val="134"/>
      </rPr>
      <t>规模</t>
    </r>
    <r>
      <rPr>
        <sz val="11"/>
        <rFont val="宋体"/>
        <charset val="134"/>
      </rPr>
      <t>：800亩
建设内容：对800亩黄桃产业园土地改良整治,铺设灌溉管12.05km及相关附属设施。
  项目实施后，资产量化到乌恰镇22村。</t>
    </r>
  </si>
  <si>
    <t>yjsx013</t>
  </si>
  <si>
    <t>英吉沙县乌恰镇黄桃产业园配套基础设施中央财政以工代赈项目（二期）</t>
  </si>
  <si>
    <t>乌恰镇24村</t>
  </si>
  <si>
    <r>
      <rPr>
        <b/>
        <sz val="11"/>
        <rFont val="宋体"/>
        <charset val="134"/>
      </rPr>
      <t>项目总投资</t>
    </r>
    <r>
      <rPr>
        <sz val="11"/>
        <rFont val="宋体"/>
        <charset val="134"/>
      </rPr>
      <t xml:space="preserve">：323万元       </t>
    </r>
    <r>
      <rPr>
        <b/>
        <sz val="11"/>
        <rFont val="宋体"/>
        <charset val="134"/>
      </rPr>
      <t>规模</t>
    </r>
    <r>
      <rPr>
        <sz val="11"/>
        <rFont val="宋体"/>
        <charset val="134"/>
      </rPr>
      <t>：700亩
建设内容：对700亩黄桃产业园土地改良整治,铺设灌溉管10.83km及相关附属设施。
  项目实施后，资产量化到乌恰镇24村。</t>
    </r>
  </si>
  <si>
    <t>yjsx014</t>
  </si>
  <si>
    <t>英吉沙县芒辛镇水蜜桃产业园配套基础设施中央财政以工代赈项目（一期）</t>
  </si>
  <si>
    <t>芒辛镇15村</t>
  </si>
  <si>
    <r>
      <rPr>
        <b/>
        <sz val="11"/>
        <rFont val="宋体"/>
        <charset val="134"/>
      </rPr>
      <t>项目总投资</t>
    </r>
    <r>
      <rPr>
        <sz val="11"/>
        <rFont val="宋体"/>
        <charset val="134"/>
      </rPr>
      <t xml:space="preserve">：383万元      </t>
    </r>
    <r>
      <rPr>
        <b/>
        <sz val="11"/>
        <rFont val="宋体"/>
        <charset val="134"/>
      </rPr>
      <t xml:space="preserve"> 规模：</t>
    </r>
    <r>
      <rPr>
        <sz val="11"/>
        <rFont val="宋体"/>
        <charset val="134"/>
      </rPr>
      <t>450亩
建设内容：对450亩水蜜桃产业园土地改良整治，铺设灌溉管网12.82km及相关附属设施。
  项目实施后，资产量化到芒辛镇15村。</t>
    </r>
  </si>
  <si>
    <t>yjsx015</t>
  </si>
  <si>
    <t>英吉沙县芒辛镇水蜜桃产业园配套基础设施中央财政以工代赈项目（二期）</t>
  </si>
  <si>
    <t>芒辛镇16村</t>
  </si>
  <si>
    <r>
      <rPr>
        <b/>
        <sz val="11"/>
        <rFont val="宋体"/>
        <charset val="134"/>
      </rPr>
      <t>项目总投资：</t>
    </r>
    <r>
      <rPr>
        <sz val="11"/>
        <rFont val="宋体"/>
        <charset val="134"/>
      </rPr>
      <t xml:space="preserve">307万元       </t>
    </r>
    <r>
      <rPr>
        <b/>
        <sz val="11"/>
        <rFont val="宋体"/>
        <charset val="134"/>
      </rPr>
      <t>规模</t>
    </r>
    <r>
      <rPr>
        <sz val="11"/>
        <rFont val="宋体"/>
        <charset val="134"/>
      </rPr>
      <t>：350亩
建设内容：对350亩水蜜桃产业园土地改良整治，铺设灌溉管网10.54km及相关附属设施。
  项目实施后，资产量化到芒辛镇16村。</t>
    </r>
  </si>
  <si>
    <t>yjsx018</t>
  </si>
  <si>
    <t>英吉沙县城关乡农贸市场建设项目</t>
  </si>
  <si>
    <t>市场建设和农村电商物流</t>
  </si>
  <si>
    <t>城关乡13村</t>
  </si>
  <si>
    <r>
      <rPr>
        <b/>
        <sz val="11"/>
        <rFont val="宋体"/>
        <charset val="134"/>
      </rPr>
      <t>项目总投资：</t>
    </r>
    <r>
      <rPr>
        <sz val="11"/>
        <rFont val="宋体"/>
        <charset val="134"/>
      </rPr>
      <t xml:space="preserve">2950万元      </t>
    </r>
    <r>
      <rPr>
        <b/>
        <sz val="11"/>
        <rFont val="宋体"/>
        <charset val="134"/>
      </rPr>
      <t>规模：</t>
    </r>
    <r>
      <rPr>
        <sz val="11"/>
        <rFont val="宋体"/>
        <charset val="134"/>
      </rPr>
      <t>1座
建设内容：在城关乡13村新建农贸市场1座，投资2950万元。新建建筑面积为9500㎡，并配套建设室外供电线路3km、供排水管道2km、道路及地面硬化5000㎡、消防水池1座、冲水式卫生间1座、变压器等附属设施。主要业态以蔬菜，水果，水产品为主。
  项目实施后，资产量化到城关乡13个村，按照银行的同期贷款利率收取费用，资产收益主要用于村基础设施维护、不低于50%用于开发公益性岗位、对无劳动力家庭进行救助等。</t>
    </r>
  </si>
  <si>
    <t>商信局</t>
  </si>
  <si>
    <t>金自强</t>
  </si>
  <si>
    <r>
      <rPr>
        <b/>
        <sz val="11"/>
        <rFont val="宋体"/>
        <charset val="134"/>
        <scheme val="minor"/>
      </rPr>
      <t>1.经济效益：</t>
    </r>
    <r>
      <rPr>
        <sz val="11"/>
        <rFont val="宋体"/>
        <charset val="134"/>
        <scheme val="minor"/>
      </rPr>
      <t xml:space="preserve">此项目年均总收益预计126万元用于巩固拓展脱贫攻坚成果，由村集体按年收益的70%给农户增加收入，受益户数120户375人（产权归属村集体的由村级进行收益分配），产权归属城关乡13村。
</t>
    </r>
    <r>
      <rPr>
        <b/>
        <sz val="11"/>
        <rFont val="宋体"/>
        <charset val="134"/>
        <scheme val="minor"/>
      </rPr>
      <t>2.社会效益：</t>
    </r>
    <r>
      <rPr>
        <sz val="11"/>
        <rFont val="宋体"/>
        <charset val="134"/>
        <scheme val="minor"/>
      </rPr>
      <t>项目实施后预计可提供120余个就业岗位，解决120个农户的就业，带动我县农产品流通，增加农户收入。</t>
    </r>
  </si>
  <si>
    <t>yjsx019</t>
  </si>
  <si>
    <t>英吉沙县苏盖提乡8村农贸市场建设项目</t>
  </si>
  <si>
    <t>苏盖提乡8村</t>
  </si>
  <si>
    <r>
      <rPr>
        <b/>
        <sz val="11"/>
        <rFont val="宋体"/>
        <charset val="134"/>
      </rPr>
      <t>项目总投资：</t>
    </r>
    <r>
      <rPr>
        <sz val="11"/>
        <rFont val="宋体"/>
        <charset val="134"/>
      </rPr>
      <t xml:space="preserve">640万元       </t>
    </r>
    <r>
      <rPr>
        <b/>
        <sz val="11"/>
        <rFont val="宋体"/>
        <charset val="134"/>
      </rPr>
      <t>规模：</t>
    </r>
    <r>
      <rPr>
        <sz val="11"/>
        <rFont val="宋体"/>
        <charset val="134"/>
      </rPr>
      <t>1座
建设内容：计划申请60亩土地，建设1座农贸市场，预计总投资640万元，规划门面房;餐饮区:搭建彩钢房；商品区：建摊位区;牲畜交易区：做格挡；水冲式公共厕所，玻璃钢式化粪池等，各类水电基础设施，消防设施等。
  项目实施后，资产量化到苏盖提乡8村，按照银行的同期贷款利率收取费用，资产收益主要用于村基础设施维护、不低于50%用于开发公益性岗位、对无劳动力家庭进行救助等。</t>
    </r>
  </si>
  <si>
    <t>苏盖提乡人民政府</t>
  </si>
  <si>
    <t>祁世文</t>
  </si>
  <si>
    <r>
      <rPr>
        <b/>
        <sz val="11"/>
        <rFont val="宋体"/>
        <charset val="134"/>
        <scheme val="minor"/>
      </rPr>
      <t>1.经济效益：</t>
    </r>
    <r>
      <rPr>
        <sz val="11"/>
        <rFont val="宋体"/>
        <charset val="134"/>
        <scheme val="minor"/>
      </rPr>
      <t xml:space="preserve">此项目年均总收益预计38万元用于巩固拓展脱贫攻坚成果，由村集体按年收益的70%给农户增加收入，受益户数80户265人（产权归属村集体的由村级进行收益分配），产权归属8村。
</t>
    </r>
    <r>
      <rPr>
        <b/>
        <sz val="11"/>
        <rFont val="宋体"/>
        <charset val="134"/>
        <scheme val="minor"/>
      </rPr>
      <t>2.社会效益：</t>
    </r>
    <r>
      <rPr>
        <sz val="11"/>
        <rFont val="宋体"/>
        <charset val="134"/>
        <scheme val="minor"/>
      </rPr>
      <t>受益脱贫人口数≥260人，解决80个农户的就业，带动我县农产品流通，增加农户收入。</t>
    </r>
  </si>
  <si>
    <t>yjsx020</t>
  </si>
  <si>
    <t>扶贫龙头企业贷款贴息项目</t>
  </si>
  <si>
    <t>新型经营主体贷款贴息</t>
  </si>
  <si>
    <t>英吉沙县</t>
  </si>
  <si>
    <r>
      <rPr>
        <b/>
        <sz val="11"/>
        <rFont val="宋体"/>
        <charset val="134"/>
      </rPr>
      <t>项目总投资</t>
    </r>
    <r>
      <rPr>
        <sz val="11"/>
        <rFont val="宋体"/>
        <charset val="134"/>
      </rPr>
      <t xml:space="preserve">：240万元       </t>
    </r>
    <r>
      <rPr>
        <b/>
        <sz val="11"/>
        <rFont val="宋体"/>
        <charset val="134"/>
      </rPr>
      <t>规模</t>
    </r>
    <r>
      <rPr>
        <sz val="11"/>
        <rFont val="宋体"/>
        <charset val="134"/>
      </rPr>
      <t>：3家
建设内容：为符合条件的龙头企业进行贴息。</t>
    </r>
  </si>
  <si>
    <t>家</t>
  </si>
  <si>
    <r>
      <rPr>
        <b/>
        <sz val="11"/>
        <rFont val="宋体"/>
        <charset val="134"/>
        <scheme val="minor"/>
      </rPr>
      <t>1.经济效益：</t>
    </r>
    <r>
      <rPr>
        <sz val="11"/>
        <rFont val="宋体"/>
        <charset val="134"/>
        <scheme val="minor"/>
      </rPr>
      <t xml:space="preserve">缓解扶贫龙头企业资金压力，提高扶贫龙头企业
效益，带动本地区经济发展，促进乡村振兴。                                  </t>
    </r>
    <r>
      <rPr>
        <b/>
        <sz val="11"/>
        <rFont val="宋体"/>
        <charset val="134"/>
        <scheme val="minor"/>
      </rPr>
      <t>2.社会效益：</t>
    </r>
    <r>
      <rPr>
        <sz val="11"/>
        <rFont val="宋体"/>
        <charset val="134"/>
        <scheme val="minor"/>
      </rPr>
      <t xml:space="preserve">为龙头企业所在乡镇的产业发展打下坚实基础，从而促进经济、文化等共同发展，项目实施后可带动受益户≥200户。                    </t>
    </r>
  </si>
  <si>
    <t>yjsx021</t>
  </si>
  <si>
    <t>英吉沙县果蔬生产线配套建设项目</t>
  </si>
  <si>
    <t>农产品仓储保鲜冷链基础设施建设</t>
  </si>
  <si>
    <t>色提力乡3村</t>
  </si>
  <si>
    <r>
      <rPr>
        <b/>
        <sz val="11"/>
        <rFont val="宋体"/>
        <charset val="134"/>
      </rPr>
      <t>项目总投资：</t>
    </r>
    <r>
      <rPr>
        <sz val="11"/>
        <rFont val="宋体"/>
        <charset val="134"/>
      </rPr>
      <t xml:space="preserve">1500万元      </t>
    </r>
    <r>
      <rPr>
        <b/>
        <sz val="11"/>
        <rFont val="宋体"/>
        <charset val="134"/>
      </rPr>
      <t>规模</t>
    </r>
    <r>
      <rPr>
        <sz val="11"/>
        <rFont val="宋体"/>
        <charset val="134"/>
      </rPr>
      <t>：1座
建设内容：新建冷藏速冻库一座，总建筑面积3210㎡，地上一层，门式刚架结构，购置1600KVA变压器一台，并配套电力等配套设施。
  项目实施后，资产量化到色提力乡5个村，按照银行的同期贷款利率收取费用，资产收益主要用于村基础设施维护、不低于50%用于开发公益性岗位、对无劳动力家庭进行救助等。</t>
    </r>
  </si>
  <si>
    <r>
      <rPr>
        <b/>
        <sz val="11"/>
        <rFont val="宋体"/>
        <charset val="134"/>
        <scheme val="minor"/>
      </rPr>
      <t>1.经济效益：</t>
    </r>
    <r>
      <rPr>
        <sz val="11"/>
        <rFont val="宋体"/>
        <charset val="134"/>
        <scheme val="minor"/>
      </rPr>
      <t xml:space="preserve">项目实施后，解决已脱贫户就近就地就业，可延伸我县杏子的产业链，提高产品附加值，从而提高鲜杏的收购价，增加农户的收入，带动增加脱贫人口全年总收入≥300万元。
</t>
    </r>
    <r>
      <rPr>
        <b/>
        <sz val="11"/>
        <rFont val="宋体"/>
        <charset val="134"/>
        <scheme val="minor"/>
      </rPr>
      <t>2.社会效益：</t>
    </r>
    <r>
      <rPr>
        <sz val="11"/>
        <rFont val="宋体"/>
        <charset val="134"/>
        <scheme val="minor"/>
      </rPr>
      <t xml:space="preserve">项目实施后预计可提供14余个就业岗位，解决14个脱贫户的就业，受益脱贫人口数≥300人。
</t>
    </r>
  </si>
  <si>
    <t>yjsx022</t>
  </si>
  <si>
    <t>英吉沙县特色农副产品冷藏保鲜库建设项目</t>
  </si>
  <si>
    <t>产地初加工和精深加工</t>
  </si>
  <si>
    <t>色提力9村</t>
  </si>
  <si>
    <r>
      <rPr>
        <b/>
        <sz val="11"/>
        <rFont val="宋体"/>
        <charset val="134"/>
      </rPr>
      <t>项目总投资：</t>
    </r>
    <r>
      <rPr>
        <sz val="11"/>
        <rFont val="宋体"/>
        <charset val="134"/>
      </rPr>
      <t xml:space="preserve">1800万元      </t>
    </r>
    <r>
      <rPr>
        <b/>
        <sz val="11"/>
        <rFont val="宋体"/>
        <charset val="134"/>
      </rPr>
      <t>规模：</t>
    </r>
    <r>
      <rPr>
        <sz val="11"/>
        <rFont val="宋体"/>
        <charset val="134"/>
      </rPr>
      <t>1座
建设内容：计划总投资2800万元（其中衔接资金1800万元，专项债券1000万元）标准化食品生产车间3200平方，冷藏库300平方、速冷库300平方、恒温库800平方、发酵棚30000平方配套建设地磅等相关附属设施。
  项目实施后，资产量化到色提力乡5个村，按照银行的同期贷款利率收取费用，资产收益主要用于村基础设施维护、不低于50%用于开发公益性岗位、对无劳动力家庭进行救助等。</t>
    </r>
  </si>
  <si>
    <r>
      <rPr>
        <b/>
        <sz val="11"/>
        <rFont val="宋体"/>
        <charset val="134"/>
        <scheme val="minor"/>
      </rPr>
      <t>1.经济效益：</t>
    </r>
    <r>
      <rPr>
        <sz val="11"/>
        <rFont val="宋体"/>
        <charset val="134"/>
        <scheme val="minor"/>
      </rPr>
      <t xml:space="preserve">带动增加就业人口全年总收入108万元以上。                                                           </t>
    </r>
    <r>
      <rPr>
        <b/>
        <sz val="11"/>
        <rFont val="宋体"/>
        <charset val="134"/>
        <scheme val="minor"/>
      </rPr>
      <t>2.社会效益：</t>
    </r>
    <r>
      <rPr>
        <sz val="11"/>
        <rFont val="宋体"/>
        <charset val="134"/>
        <scheme val="minor"/>
      </rPr>
      <t>项目的投产将改善优化当地产业结构,实现高质量发展的目标，极大地方便了周边农产品储存及运输,而且还可带动周边农民就业、增加农民收入，受益参与就业人口数50人以上。</t>
    </r>
  </si>
  <si>
    <t>yjsx092</t>
  </si>
  <si>
    <t>英吉沙县城关乡防渗渠建设项目</t>
  </si>
  <si>
    <t>小型农田水利设施建设</t>
  </si>
  <si>
    <r>
      <rPr>
        <sz val="11"/>
        <rFont val="宋体"/>
        <charset val="134"/>
      </rPr>
      <t>杭格特勒克（</t>
    </r>
    <r>
      <rPr>
        <sz val="11"/>
        <rFont val="Times New Roman"/>
        <charset val="134"/>
      </rPr>
      <t>3</t>
    </r>
    <r>
      <rPr>
        <sz val="11"/>
        <rFont val="宋体"/>
        <charset val="134"/>
      </rPr>
      <t>）村、喀赞其艾日克（</t>
    </r>
    <r>
      <rPr>
        <sz val="11"/>
        <rFont val="Times New Roman"/>
        <charset val="134"/>
      </rPr>
      <t>8</t>
    </r>
    <r>
      <rPr>
        <sz val="11"/>
        <rFont val="宋体"/>
        <charset val="134"/>
      </rPr>
      <t>）村、帕万艾日克（</t>
    </r>
    <r>
      <rPr>
        <sz val="11"/>
        <rFont val="Times New Roman"/>
        <charset val="134"/>
      </rPr>
      <t>10</t>
    </r>
    <r>
      <rPr>
        <sz val="11"/>
        <rFont val="宋体"/>
        <charset val="134"/>
      </rPr>
      <t>）村、矿却勒（</t>
    </r>
    <r>
      <rPr>
        <sz val="11"/>
        <rFont val="Times New Roman"/>
        <charset val="134"/>
      </rPr>
      <t>11</t>
    </r>
    <r>
      <rPr>
        <sz val="11"/>
        <rFont val="宋体"/>
        <charset val="134"/>
      </rPr>
      <t>）村</t>
    </r>
  </si>
  <si>
    <r>
      <rPr>
        <sz val="11"/>
        <rFont val="宋体"/>
        <charset val="134"/>
      </rPr>
      <t>新建防渗渠</t>
    </r>
    <r>
      <rPr>
        <sz val="11"/>
        <rFont val="Times New Roman"/>
        <charset val="134"/>
      </rPr>
      <t>5.052km</t>
    </r>
    <r>
      <rPr>
        <sz val="11"/>
        <rFont val="宋体"/>
        <charset val="134"/>
      </rPr>
      <t>及配套渠系建筑物，流量</t>
    </r>
    <r>
      <rPr>
        <sz val="11"/>
        <rFont val="Times New Roman"/>
        <charset val="134"/>
      </rPr>
      <t>0.5m³-0.1m³/s</t>
    </r>
    <r>
      <rPr>
        <sz val="11"/>
        <rFont val="宋体"/>
        <charset val="134"/>
      </rPr>
      <t>，渠型为装配式矩形渠。其中：</t>
    </r>
    <r>
      <rPr>
        <sz val="11"/>
        <rFont val="Times New Roman"/>
        <charset val="134"/>
      </rPr>
      <t>3</t>
    </r>
    <r>
      <rPr>
        <sz val="11"/>
        <rFont val="宋体"/>
        <charset val="134"/>
      </rPr>
      <t>村</t>
    </r>
    <r>
      <rPr>
        <sz val="11"/>
        <rFont val="Times New Roman"/>
        <charset val="134"/>
      </rPr>
      <t>2.386km</t>
    </r>
    <r>
      <rPr>
        <sz val="11"/>
        <rFont val="宋体"/>
        <charset val="134"/>
      </rPr>
      <t>，</t>
    </r>
    <r>
      <rPr>
        <sz val="11"/>
        <rFont val="Times New Roman"/>
        <charset val="134"/>
      </rPr>
      <t>8</t>
    </r>
    <r>
      <rPr>
        <sz val="11"/>
        <rFont val="宋体"/>
        <charset val="134"/>
      </rPr>
      <t>村</t>
    </r>
    <r>
      <rPr>
        <sz val="11"/>
        <rFont val="Times New Roman"/>
        <charset val="134"/>
      </rPr>
      <t>1.724km</t>
    </r>
    <r>
      <rPr>
        <sz val="11"/>
        <rFont val="宋体"/>
        <charset val="134"/>
      </rPr>
      <t>，</t>
    </r>
    <r>
      <rPr>
        <sz val="11"/>
        <rFont val="Times New Roman"/>
        <charset val="134"/>
      </rPr>
      <t>10</t>
    </r>
    <r>
      <rPr>
        <sz val="11"/>
        <rFont val="宋体"/>
        <charset val="134"/>
      </rPr>
      <t>村</t>
    </r>
    <r>
      <rPr>
        <sz val="11"/>
        <rFont val="Times New Roman"/>
        <charset val="134"/>
      </rPr>
      <t>0.271km</t>
    </r>
    <r>
      <rPr>
        <sz val="11"/>
        <rFont val="宋体"/>
        <charset val="134"/>
      </rPr>
      <t>，</t>
    </r>
    <r>
      <rPr>
        <sz val="11"/>
        <rFont val="Times New Roman"/>
        <charset val="134"/>
      </rPr>
      <t>11</t>
    </r>
    <r>
      <rPr>
        <sz val="11"/>
        <rFont val="宋体"/>
        <charset val="134"/>
      </rPr>
      <t>村</t>
    </r>
    <r>
      <rPr>
        <sz val="11"/>
        <rFont val="Times New Roman"/>
        <charset val="134"/>
      </rPr>
      <t>0.671km</t>
    </r>
    <r>
      <rPr>
        <sz val="11"/>
        <rFont val="宋体"/>
        <charset val="134"/>
      </rPr>
      <t>。</t>
    </r>
  </si>
  <si>
    <t>公里</t>
  </si>
  <si>
    <t>城关乡人民政府</t>
  </si>
  <si>
    <t>张亚飞</t>
  </si>
  <si>
    <r>
      <rPr>
        <sz val="11"/>
        <rFont val="宋体"/>
        <charset val="134"/>
      </rPr>
      <t>项目建成后可覆盖农田灌溉面积</t>
    </r>
    <r>
      <rPr>
        <sz val="11"/>
        <rFont val="Times New Roman"/>
        <charset val="134"/>
      </rPr>
      <t>0.22</t>
    </r>
    <r>
      <rPr>
        <sz val="11"/>
        <rFont val="宋体"/>
        <charset val="134"/>
      </rPr>
      <t>万亩，可节水水量</t>
    </r>
    <r>
      <rPr>
        <sz val="11"/>
        <rFont val="Times New Roman"/>
        <charset val="134"/>
      </rPr>
      <t>12.04</t>
    </r>
    <r>
      <rPr>
        <sz val="11"/>
        <rFont val="宋体"/>
        <charset val="134"/>
      </rPr>
      <t>万</t>
    </r>
    <r>
      <rPr>
        <sz val="11"/>
        <rFont val="Times New Roman"/>
        <charset val="134"/>
      </rPr>
      <t>m³</t>
    </r>
    <r>
      <rPr>
        <sz val="11"/>
        <rFont val="宋体"/>
        <charset val="134"/>
      </rPr>
      <t>，效益达</t>
    </r>
    <r>
      <rPr>
        <sz val="11"/>
        <rFont val="Times New Roman"/>
        <charset val="134"/>
      </rPr>
      <t>79.32</t>
    </r>
    <r>
      <rPr>
        <sz val="11"/>
        <rFont val="宋体"/>
        <charset val="134"/>
      </rPr>
      <t>万元。</t>
    </r>
  </si>
  <si>
    <t>yjsx093</t>
  </si>
  <si>
    <t>英吉沙县芒辛镇防渗渠建设项目</t>
  </si>
  <si>
    <r>
      <rPr>
        <sz val="11"/>
        <rFont val="宋体"/>
        <charset val="134"/>
      </rPr>
      <t>巴哈尔（</t>
    </r>
    <r>
      <rPr>
        <sz val="11"/>
        <rFont val="Times New Roman"/>
        <charset val="134"/>
      </rPr>
      <t>1</t>
    </r>
    <r>
      <rPr>
        <sz val="11"/>
        <rFont val="宋体"/>
        <charset val="134"/>
      </rPr>
      <t>）村、古勒巴格（</t>
    </r>
    <r>
      <rPr>
        <sz val="11"/>
        <rFont val="Times New Roman"/>
        <charset val="134"/>
      </rPr>
      <t>2</t>
    </r>
    <r>
      <rPr>
        <sz val="11"/>
        <rFont val="宋体"/>
        <charset val="134"/>
      </rPr>
      <t>）村</t>
    </r>
  </si>
  <si>
    <r>
      <rPr>
        <sz val="11"/>
        <color theme="1"/>
        <rFont val="宋体"/>
        <charset val="134"/>
      </rPr>
      <t>新建防渗渠</t>
    </r>
    <r>
      <rPr>
        <sz val="11"/>
        <color theme="1"/>
        <rFont val="Times New Roman"/>
        <charset val="134"/>
      </rPr>
      <t>5.051km</t>
    </r>
    <r>
      <rPr>
        <sz val="11"/>
        <color theme="1"/>
        <rFont val="宋体"/>
        <charset val="134"/>
      </rPr>
      <t>及配套渠系建筑物，流量</t>
    </r>
    <r>
      <rPr>
        <sz val="11"/>
        <color theme="1"/>
        <rFont val="Times New Roman"/>
        <charset val="134"/>
      </rPr>
      <t>0.5m³-0.3m³/s</t>
    </r>
    <r>
      <rPr>
        <sz val="11"/>
        <color theme="1"/>
        <rFont val="宋体"/>
        <charset val="134"/>
      </rPr>
      <t>，渠型为装配式矩形渠。其中：</t>
    </r>
    <r>
      <rPr>
        <sz val="11"/>
        <color theme="1"/>
        <rFont val="Times New Roman"/>
        <charset val="134"/>
      </rPr>
      <t>1</t>
    </r>
    <r>
      <rPr>
        <sz val="11"/>
        <color theme="1"/>
        <rFont val="宋体"/>
        <charset val="134"/>
      </rPr>
      <t>村</t>
    </r>
    <r>
      <rPr>
        <sz val="11"/>
        <color theme="1"/>
        <rFont val="Times New Roman"/>
        <charset val="134"/>
      </rPr>
      <t>3.845km</t>
    </r>
    <r>
      <rPr>
        <sz val="11"/>
        <color theme="1"/>
        <rFont val="宋体"/>
        <charset val="134"/>
      </rPr>
      <t>，</t>
    </r>
    <r>
      <rPr>
        <sz val="11"/>
        <color theme="1"/>
        <rFont val="Times New Roman"/>
        <charset val="134"/>
      </rPr>
      <t>2</t>
    </r>
    <r>
      <rPr>
        <sz val="11"/>
        <color theme="1"/>
        <rFont val="宋体"/>
        <charset val="134"/>
      </rPr>
      <t>村</t>
    </r>
    <r>
      <rPr>
        <sz val="11"/>
        <color theme="1"/>
        <rFont val="Times New Roman"/>
        <charset val="134"/>
      </rPr>
      <t>1.206km</t>
    </r>
    <r>
      <rPr>
        <sz val="11"/>
        <color theme="1"/>
        <rFont val="宋体"/>
        <charset val="134"/>
      </rPr>
      <t>。</t>
    </r>
  </si>
  <si>
    <t>芒辛镇人民政府</t>
  </si>
  <si>
    <t>徐利</t>
  </si>
  <si>
    <r>
      <rPr>
        <sz val="11"/>
        <rFont val="宋体"/>
        <charset val="134"/>
      </rPr>
      <t>项目建成后可覆盖农田灌溉面积</t>
    </r>
    <r>
      <rPr>
        <sz val="11"/>
        <rFont val="Times New Roman"/>
        <charset val="134"/>
      </rPr>
      <t xml:space="preserve"> 0.4 </t>
    </r>
    <r>
      <rPr>
        <sz val="11"/>
        <rFont val="宋体"/>
        <charset val="134"/>
      </rPr>
      <t>万亩，可节水水量</t>
    </r>
    <r>
      <rPr>
        <sz val="11"/>
        <rFont val="Times New Roman"/>
        <charset val="134"/>
      </rPr>
      <t>12.03</t>
    </r>
    <r>
      <rPr>
        <sz val="11"/>
        <rFont val="宋体"/>
        <charset val="134"/>
      </rPr>
      <t>万</t>
    </r>
    <r>
      <rPr>
        <sz val="11"/>
        <rFont val="Times New Roman"/>
        <charset val="134"/>
      </rPr>
      <t>m³</t>
    </r>
    <r>
      <rPr>
        <sz val="11"/>
        <rFont val="宋体"/>
        <charset val="134"/>
      </rPr>
      <t>，效益达</t>
    </r>
    <r>
      <rPr>
        <sz val="11"/>
        <rFont val="Times New Roman"/>
        <charset val="134"/>
      </rPr>
      <t>79.22</t>
    </r>
    <r>
      <rPr>
        <sz val="11"/>
        <rFont val="宋体"/>
        <charset val="134"/>
      </rPr>
      <t>万元。</t>
    </r>
  </si>
  <si>
    <t>yjsx094</t>
  </si>
  <si>
    <t>英吉沙县龙甫乡防渗渠建设项目</t>
  </si>
  <si>
    <r>
      <rPr>
        <sz val="11"/>
        <rFont val="宋体"/>
        <charset val="134"/>
      </rPr>
      <t>阿图什巴格（</t>
    </r>
    <r>
      <rPr>
        <sz val="11"/>
        <rFont val="Times New Roman"/>
        <charset val="134"/>
      </rPr>
      <t>7</t>
    </r>
    <r>
      <rPr>
        <sz val="11"/>
        <rFont val="宋体"/>
        <charset val="134"/>
      </rPr>
      <t>）村</t>
    </r>
  </si>
  <si>
    <r>
      <rPr>
        <sz val="11"/>
        <rFont val="宋体"/>
        <charset val="134"/>
      </rPr>
      <t>新建防渗渠</t>
    </r>
    <r>
      <rPr>
        <sz val="11"/>
        <rFont val="Times New Roman"/>
        <charset val="134"/>
      </rPr>
      <t>4.99km</t>
    </r>
    <r>
      <rPr>
        <sz val="11"/>
        <rFont val="宋体"/>
        <charset val="134"/>
      </rPr>
      <t>及配套渠系建筑物，流量</t>
    </r>
    <r>
      <rPr>
        <sz val="11"/>
        <rFont val="Times New Roman"/>
        <charset val="134"/>
      </rPr>
      <t>0.5m³-0.3m³/s</t>
    </r>
    <r>
      <rPr>
        <sz val="11"/>
        <rFont val="宋体"/>
        <charset val="134"/>
      </rPr>
      <t>，渠型为现浇梯形、装配式矩形渠。</t>
    </r>
  </si>
  <si>
    <t>龙甫乡人民政府</t>
  </si>
  <si>
    <t>艾力·百合提</t>
  </si>
  <si>
    <r>
      <rPr>
        <sz val="11"/>
        <rFont val="宋体"/>
        <charset val="134"/>
      </rPr>
      <t>项目建成后可覆盖农田灌溉面积</t>
    </r>
    <r>
      <rPr>
        <sz val="11"/>
        <rFont val="Times New Roman"/>
        <charset val="134"/>
      </rPr>
      <t>0.2</t>
    </r>
    <r>
      <rPr>
        <sz val="11"/>
        <rFont val="宋体"/>
        <charset val="134"/>
      </rPr>
      <t>万亩，可节水水量</t>
    </r>
    <r>
      <rPr>
        <sz val="11"/>
        <rFont val="Times New Roman"/>
        <charset val="134"/>
      </rPr>
      <t>11.67</t>
    </r>
    <r>
      <rPr>
        <sz val="11"/>
        <rFont val="宋体"/>
        <charset val="134"/>
      </rPr>
      <t>万</t>
    </r>
    <r>
      <rPr>
        <sz val="11"/>
        <rFont val="Times New Roman"/>
        <charset val="134"/>
      </rPr>
      <t>m3</t>
    </r>
    <r>
      <rPr>
        <sz val="11"/>
        <rFont val="宋体"/>
        <charset val="134"/>
      </rPr>
      <t>，效益达</t>
    </r>
    <r>
      <rPr>
        <sz val="11"/>
        <rFont val="Times New Roman"/>
        <charset val="134"/>
      </rPr>
      <t>19.49</t>
    </r>
    <r>
      <rPr>
        <sz val="11"/>
        <rFont val="宋体"/>
        <charset val="134"/>
      </rPr>
      <t>万元。</t>
    </r>
  </si>
  <si>
    <t>yjsx095</t>
  </si>
  <si>
    <t>英吉沙县乔勒潘乡防渗渠建设项目</t>
  </si>
  <si>
    <r>
      <rPr>
        <sz val="10"/>
        <rFont val="宋体"/>
        <charset val="134"/>
      </rPr>
      <t>尤喀克艾日克（</t>
    </r>
    <r>
      <rPr>
        <sz val="10"/>
        <rFont val="Times New Roman"/>
        <charset val="134"/>
      </rPr>
      <t>2</t>
    </r>
    <r>
      <rPr>
        <sz val="10"/>
        <rFont val="宋体"/>
        <charset val="134"/>
      </rPr>
      <t>）村、托万艾日克（</t>
    </r>
    <r>
      <rPr>
        <sz val="10"/>
        <rFont val="Times New Roman"/>
        <charset val="134"/>
      </rPr>
      <t>3</t>
    </r>
    <r>
      <rPr>
        <sz val="10"/>
        <rFont val="宋体"/>
        <charset val="134"/>
      </rPr>
      <t>）村、巴依艾日克（</t>
    </r>
    <r>
      <rPr>
        <sz val="10"/>
        <rFont val="Times New Roman"/>
        <charset val="134"/>
      </rPr>
      <t>4</t>
    </r>
    <r>
      <rPr>
        <sz val="10"/>
        <rFont val="宋体"/>
        <charset val="134"/>
      </rPr>
      <t>）村、尤喀克吾斯塘（</t>
    </r>
    <r>
      <rPr>
        <sz val="10"/>
        <rFont val="Times New Roman"/>
        <charset val="134"/>
      </rPr>
      <t>5</t>
    </r>
    <r>
      <rPr>
        <sz val="10"/>
        <rFont val="宋体"/>
        <charset val="134"/>
      </rPr>
      <t>）村、巴格艾日克（</t>
    </r>
    <r>
      <rPr>
        <sz val="10"/>
        <rFont val="Times New Roman"/>
        <charset val="134"/>
      </rPr>
      <t>11</t>
    </r>
    <r>
      <rPr>
        <sz val="10"/>
        <rFont val="宋体"/>
        <charset val="134"/>
      </rPr>
      <t>）村</t>
    </r>
  </si>
  <si>
    <r>
      <rPr>
        <sz val="11"/>
        <rFont val="宋体"/>
        <charset val="134"/>
      </rPr>
      <t>新建防渗渠</t>
    </r>
    <r>
      <rPr>
        <sz val="11"/>
        <rFont val="Times New Roman"/>
        <charset val="134"/>
      </rPr>
      <t>5.436km</t>
    </r>
    <r>
      <rPr>
        <sz val="11"/>
        <rFont val="宋体"/>
        <charset val="134"/>
      </rPr>
      <t>及配套渠系建筑物，流量</t>
    </r>
    <r>
      <rPr>
        <sz val="11"/>
        <rFont val="Times New Roman"/>
        <charset val="134"/>
      </rPr>
      <t>0.5m³-0.1m³/s</t>
    </r>
    <r>
      <rPr>
        <sz val="11"/>
        <rFont val="宋体"/>
        <charset val="134"/>
      </rPr>
      <t>，渠型为现浇梯形、装配式矩形渠。其中：</t>
    </r>
    <r>
      <rPr>
        <sz val="11"/>
        <rFont val="Times New Roman"/>
        <charset val="134"/>
      </rPr>
      <t>2</t>
    </r>
    <r>
      <rPr>
        <sz val="11"/>
        <rFont val="宋体"/>
        <charset val="134"/>
      </rPr>
      <t>村</t>
    </r>
    <r>
      <rPr>
        <sz val="11"/>
        <rFont val="Times New Roman"/>
        <charset val="134"/>
      </rPr>
      <t>0.527km</t>
    </r>
    <r>
      <rPr>
        <sz val="11"/>
        <rFont val="宋体"/>
        <charset val="134"/>
      </rPr>
      <t>，</t>
    </r>
    <r>
      <rPr>
        <sz val="11"/>
        <rFont val="Times New Roman"/>
        <charset val="134"/>
      </rPr>
      <t>3</t>
    </r>
    <r>
      <rPr>
        <sz val="11"/>
        <rFont val="宋体"/>
        <charset val="134"/>
      </rPr>
      <t>村</t>
    </r>
    <r>
      <rPr>
        <sz val="11"/>
        <rFont val="Times New Roman"/>
        <charset val="134"/>
      </rPr>
      <t>1.046km</t>
    </r>
    <r>
      <rPr>
        <sz val="11"/>
        <rFont val="宋体"/>
        <charset val="134"/>
      </rPr>
      <t>，</t>
    </r>
    <r>
      <rPr>
        <sz val="11"/>
        <rFont val="Times New Roman"/>
        <charset val="134"/>
      </rPr>
      <t>4</t>
    </r>
    <r>
      <rPr>
        <sz val="11"/>
        <rFont val="宋体"/>
        <charset val="134"/>
      </rPr>
      <t>、</t>
    </r>
    <r>
      <rPr>
        <sz val="11"/>
        <rFont val="Times New Roman"/>
        <charset val="134"/>
      </rPr>
      <t>5</t>
    </r>
    <r>
      <rPr>
        <sz val="11"/>
        <rFont val="宋体"/>
        <charset val="134"/>
      </rPr>
      <t>村</t>
    </r>
    <r>
      <rPr>
        <sz val="11"/>
        <rFont val="Times New Roman"/>
        <charset val="134"/>
      </rPr>
      <t>1.464km</t>
    </r>
    <r>
      <rPr>
        <sz val="11"/>
        <rFont val="宋体"/>
        <charset val="134"/>
      </rPr>
      <t>，</t>
    </r>
    <r>
      <rPr>
        <sz val="11"/>
        <rFont val="Times New Roman"/>
        <charset val="134"/>
      </rPr>
      <t>11</t>
    </r>
    <r>
      <rPr>
        <sz val="11"/>
        <rFont val="宋体"/>
        <charset val="134"/>
      </rPr>
      <t>村</t>
    </r>
    <r>
      <rPr>
        <sz val="11"/>
        <rFont val="Times New Roman"/>
        <charset val="134"/>
      </rPr>
      <t>2.399km</t>
    </r>
    <r>
      <rPr>
        <sz val="11"/>
        <rFont val="宋体"/>
        <charset val="134"/>
      </rPr>
      <t>。</t>
    </r>
  </si>
  <si>
    <t>乔勒潘乡人民政府</t>
  </si>
  <si>
    <t>黄世信</t>
  </si>
  <si>
    <r>
      <rPr>
        <sz val="11"/>
        <rFont val="宋体"/>
        <charset val="134"/>
      </rPr>
      <t>项目建成后可覆盖农田灌溉面积</t>
    </r>
    <r>
      <rPr>
        <sz val="11"/>
        <rFont val="Times New Roman"/>
        <charset val="134"/>
      </rPr>
      <t>0.235</t>
    </r>
    <r>
      <rPr>
        <sz val="11"/>
        <rFont val="宋体"/>
        <charset val="134"/>
      </rPr>
      <t>万亩，可节水水量</t>
    </r>
    <r>
      <rPr>
        <sz val="11"/>
        <rFont val="Times New Roman"/>
        <charset val="134"/>
      </rPr>
      <t>15.28</t>
    </r>
    <r>
      <rPr>
        <sz val="11"/>
        <rFont val="宋体"/>
        <charset val="134"/>
      </rPr>
      <t>万</t>
    </r>
    <r>
      <rPr>
        <sz val="11"/>
        <rFont val="Times New Roman"/>
        <charset val="134"/>
      </rPr>
      <t>m3</t>
    </r>
    <r>
      <rPr>
        <sz val="11"/>
        <rFont val="宋体"/>
        <charset val="134"/>
      </rPr>
      <t>，效益达</t>
    </r>
    <r>
      <rPr>
        <sz val="11"/>
        <rFont val="Times New Roman"/>
        <charset val="134"/>
      </rPr>
      <t>89.42</t>
    </r>
    <r>
      <rPr>
        <sz val="11"/>
        <rFont val="宋体"/>
        <charset val="134"/>
      </rPr>
      <t>万元。</t>
    </r>
  </si>
  <si>
    <t>yjsx096</t>
  </si>
  <si>
    <t>英吉沙县苏盖提乡防渗渠建设项目</t>
  </si>
  <si>
    <r>
      <rPr>
        <sz val="11"/>
        <rFont val="宋体"/>
        <charset val="134"/>
      </rPr>
      <t>英也尔（</t>
    </r>
    <r>
      <rPr>
        <sz val="11"/>
        <rFont val="Times New Roman"/>
        <charset val="134"/>
      </rPr>
      <t>2</t>
    </r>
    <r>
      <rPr>
        <sz val="11"/>
        <rFont val="宋体"/>
        <charset val="134"/>
      </rPr>
      <t>）村、拉依布拉克（</t>
    </r>
    <r>
      <rPr>
        <sz val="11"/>
        <rFont val="Times New Roman"/>
        <charset val="134"/>
      </rPr>
      <t>4</t>
    </r>
    <r>
      <rPr>
        <sz val="11"/>
        <rFont val="宋体"/>
        <charset val="134"/>
      </rPr>
      <t>）村、团结（</t>
    </r>
    <r>
      <rPr>
        <sz val="11"/>
        <rFont val="Times New Roman"/>
        <charset val="134"/>
      </rPr>
      <t>13</t>
    </r>
    <r>
      <rPr>
        <sz val="11"/>
        <rFont val="宋体"/>
        <charset val="134"/>
      </rPr>
      <t>）村</t>
    </r>
  </si>
  <si>
    <r>
      <rPr>
        <sz val="11"/>
        <rFont val="宋体"/>
        <charset val="134"/>
      </rPr>
      <t>新建防渗渠</t>
    </r>
    <r>
      <rPr>
        <sz val="11"/>
        <rFont val="Times New Roman"/>
        <charset val="134"/>
      </rPr>
      <t>5.043km</t>
    </r>
    <r>
      <rPr>
        <sz val="11"/>
        <rFont val="宋体"/>
        <charset val="134"/>
      </rPr>
      <t>及配套渠系建筑物，流量</t>
    </r>
    <r>
      <rPr>
        <sz val="11"/>
        <rFont val="Times New Roman"/>
        <charset val="134"/>
      </rPr>
      <t>0.5m³-0.3m³/s</t>
    </r>
    <r>
      <rPr>
        <sz val="11"/>
        <rFont val="宋体"/>
        <charset val="134"/>
      </rPr>
      <t>，渠型为装配式矩形渠。其中：</t>
    </r>
    <r>
      <rPr>
        <sz val="11"/>
        <rFont val="Times New Roman"/>
        <charset val="134"/>
      </rPr>
      <t>2</t>
    </r>
    <r>
      <rPr>
        <sz val="11"/>
        <rFont val="宋体"/>
        <charset val="134"/>
      </rPr>
      <t>村</t>
    </r>
    <r>
      <rPr>
        <sz val="11"/>
        <rFont val="Times New Roman"/>
        <charset val="134"/>
      </rPr>
      <t>2.517km</t>
    </r>
    <r>
      <rPr>
        <sz val="11"/>
        <rFont val="宋体"/>
        <charset val="134"/>
      </rPr>
      <t>，</t>
    </r>
    <r>
      <rPr>
        <sz val="11"/>
        <rFont val="Times New Roman"/>
        <charset val="134"/>
      </rPr>
      <t>4</t>
    </r>
    <r>
      <rPr>
        <sz val="11"/>
        <rFont val="宋体"/>
        <charset val="134"/>
      </rPr>
      <t>村</t>
    </r>
    <r>
      <rPr>
        <sz val="11"/>
        <rFont val="Times New Roman"/>
        <charset val="134"/>
      </rPr>
      <t>1.150km</t>
    </r>
    <r>
      <rPr>
        <sz val="11"/>
        <rFont val="宋体"/>
        <charset val="134"/>
      </rPr>
      <t>，</t>
    </r>
    <r>
      <rPr>
        <sz val="11"/>
        <rFont val="Times New Roman"/>
        <charset val="134"/>
      </rPr>
      <t>13</t>
    </r>
    <r>
      <rPr>
        <sz val="11"/>
        <rFont val="宋体"/>
        <charset val="134"/>
      </rPr>
      <t>村</t>
    </r>
    <r>
      <rPr>
        <sz val="11"/>
        <rFont val="Times New Roman"/>
        <charset val="134"/>
      </rPr>
      <t>1.047km</t>
    </r>
    <r>
      <rPr>
        <sz val="11"/>
        <rFont val="宋体"/>
        <charset val="134"/>
      </rPr>
      <t>。</t>
    </r>
  </si>
  <si>
    <r>
      <rPr>
        <sz val="11"/>
        <rFont val="宋体"/>
        <charset val="134"/>
      </rPr>
      <t>项目建成后可覆盖农田灌溉面积</t>
    </r>
    <r>
      <rPr>
        <sz val="11"/>
        <rFont val="Times New Roman"/>
        <charset val="134"/>
      </rPr>
      <t>0.244</t>
    </r>
    <r>
      <rPr>
        <sz val="11"/>
        <rFont val="宋体"/>
        <charset val="134"/>
      </rPr>
      <t>万亩，可节水水量</t>
    </r>
    <r>
      <rPr>
        <sz val="11"/>
        <rFont val="Times New Roman"/>
        <charset val="134"/>
      </rPr>
      <t>16.06</t>
    </r>
    <r>
      <rPr>
        <sz val="11"/>
        <rFont val="宋体"/>
        <charset val="134"/>
      </rPr>
      <t>万</t>
    </r>
    <r>
      <rPr>
        <sz val="11"/>
        <rFont val="Times New Roman"/>
        <charset val="134"/>
      </rPr>
      <t>m3</t>
    </r>
    <r>
      <rPr>
        <sz val="11"/>
        <rFont val="宋体"/>
        <charset val="134"/>
      </rPr>
      <t>，效益达</t>
    </r>
    <r>
      <rPr>
        <sz val="11"/>
        <rFont val="Times New Roman"/>
        <charset val="134"/>
      </rPr>
      <t>91.30</t>
    </r>
    <r>
      <rPr>
        <sz val="11"/>
        <rFont val="宋体"/>
        <charset val="134"/>
      </rPr>
      <t>万元。</t>
    </r>
  </si>
  <si>
    <t>yjsx097</t>
  </si>
  <si>
    <t>英吉沙县克孜勒乡防渗渠建设项目</t>
  </si>
  <si>
    <r>
      <rPr>
        <sz val="11"/>
        <rFont val="宋体"/>
        <charset val="134"/>
      </rPr>
      <t>平安（</t>
    </r>
    <r>
      <rPr>
        <sz val="11"/>
        <rFont val="Times New Roman"/>
        <charset val="134"/>
      </rPr>
      <t>6</t>
    </r>
    <r>
      <rPr>
        <sz val="11"/>
        <rFont val="宋体"/>
        <charset val="134"/>
      </rPr>
      <t>）村</t>
    </r>
  </si>
  <si>
    <r>
      <rPr>
        <sz val="11"/>
        <rFont val="宋体"/>
        <charset val="134"/>
      </rPr>
      <t>新建防渗渠</t>
    </r>
    <r>
      <rPr>
        <sz val="11"/>
        <rFont val="Times New Roman"/>
        <charset val="134"/>
      </rPr>
      <t>3.991km</t>
    </r>
    <r>
      <rPr>
        <sz val="11"/>
        <rFont val="宋体"/>
        <charset val="134"/>
      </rPr>
      <t>及配套渠系建筑物，流量</t>
    </r>
    <r>
      <rPr>
        <sz val="11"/>
        <rFont val="Times New Roman"/>
        <charset val="134"/>
      </rPr>
      <t>0.5m³/s</t>
    </r>
    <r>
      <rPr>
        <sz val="11"/>
        <rFont val="宋体"/>
        <charset val="134"/>
      </rPr>
      <t>，渠型为现浇梯形。</t>
    </r>
  </si>
  <si>
    <t>克孜勒乡人民政府</t>
  </si>
  <si>
    <t>杨岚斌</t>
  </si>
  <si>
    <r>
      <rPr>
        <sz val="11"/>
        <rFont val="宋体"/>
        <charset val="134"/>
      </rPr>
      <t>项目建成后可覆盖农田灌溉面积</t>
    </r>
    <r>
      <rPr>
        <sz val="11"/>
        <rFont val="Times New Roman"/>
        <charset val="134"/>
      </rPr>
      <t>0.18</t>
    </r>
    <r>
      <rPr>
        <sz val="11"/>
        <rFont val="宋体"/>
        <charset val="134"/>
      </rPr>
      <t>万亩，可节水水量</t>
    </r>
    <r>
      <rPr>
        <sz val="11"/>
        <rFont val="Times New Roman"/>
        <charset val="134"/>
      </rPr>
      <t>11.53</t>
    </r>
    <r>
      <rPr>
        <sz val="11"/>
        <rFont val="宋体"/>
        <charset val="134"/>
      </rPr>
      <t>万</t>
    </r>
    <r>
      <rPr>
        <sz val="11"/>
        <rFont val="Times New Roman"/>
        <charset val="134"/>
      </rPr>
      <t>m3</t>
    </r>
    <r>
      <rPr>
        <sz val="11"/>
        <rFont val="宋体"/>
        <charset val="134"/>
      </rPr>
      <t>，效益达</t>
    </r>
    <r>
      <rPr>
        <sz val="11"/>
        <rFont val="Times New Roman"/>
        <charset val="134"/>
      </rPr>
      <t>64.1</t>
    </r>
    <r>
      <rPr>
        <sz val="11"/>
        <rFont val="宋体"/>
        <charset val="134"/>
      </rPr>
      <t>万元。</t>
    </r>
  </si>
  <si>
    <t>yjsx098</t>
  </si>
  <si>
    <t>英吉沙县依格孜也尔乡防渗渠建设项目</t>
  </si>
  <si>
    <r>
      <rPr>
        <sz val="11"/>
        <rFont val="宋体"/>
        <charset val="134"/>
      </rPr>
      <t>尤喀克霍伊拉（</t>
    </r>
    <r>
      <rPr>
        <sz val="11"/>
        <rFont val="Times New Roman"/>
        <charset val="134"/>
      </rPr>
      <t>1</t>
    </r>
    <r>
      <rPr>
        <sz val="11"/>
        <rFont val="宋体"/>
        <charset val="134"/>
      </rPr>
      <t>）村</t>
    </r>
  </si>
  <si>
    <r>
      <rPr>
        <sz val="11"/>
        <rFont val="宋体"/>
        <charset val="134"/>
      </rPr>
      <t>新建防渗渠</t>
    </r>
    <r>
      <rPr>
        <sz val="11"/>
        <rFont val="Times New Roman"/>
        <charset val="134"/>
      </rPr>
      <t>3.186km</t>
    </r>
    <r>
      <rPr>
        <sz val="11"/>
        <rFont val="宋体"/>
        <charset val="134"/>
      </rPr>
      <t>及配套渠系建筑物，流量</t>
    </r>
    <r>
      <rPr>
        <sz val="11"/>
        <rFont val="Times New Roman"/>
        <charset val="134"/>
      </rPr>
      <t>0.5m³/s</t>
    </r>
    <r>
      <rPr>
        <sz val="11"/>
        <rFont val="宋体"/>
        <charset val="134"/>
      </rPr>
      <t>，渠型为现浇梯形。</t>
    </r>
  </si>
  <si>
    <t>依格孜也尔乡人民政府</t>
  </si>
  <si>
    <t>穆振超</t>
  </si>
  <si>
    <r>
      <rPr>
        <sz val="11"/>
        <rFont val="宋体"/>
        <charset val="134"/>
      </rPr>
      <t>项目建成后可覆盖农田灌溉面积</t>
    </r>
    <r>
      <rPr>
        <sz val="11"/>
        <rFont val="Times New Roman"/>
        <charset val="134"/>
      </rPr>
      <t>0.16</t>
    </r>
    <r>
      <rPr>
        <sz val="11"/>
        <rFont val="宋体"/>
        <charset val="134"/>
      </rPr>
      <t>万亩，可节水水量</t>
    </r>
    <r>
      <rPr>
        <sz val="11"/>
        <rFont val="Times New Roman"/>
        <charset val="134"/>
      </rPr>
      <t>9.79</t>
    </r>
    <r>
      <rPr>
        <sz val="11"/>
        <rFont val="宋体"/>
        <charset val="134"/>
      </rPr>
      <t>万</t>
    </r>
    <r>
      <rPr>
        <sz val="11"/>
        <rFont val="Times New Roman"/>
        <charset val="134"/>
      </rPr>
      <t>m3</t>
    </r>
    <r>
      <rPr>
        <sz val="11"/>
        <rFont val="宋体"/>
        <charset val="134"/>
      </rPr>
      <t>，效益达</t>
    </r>
    <r>
      <rPr>
        <sz val="11"/>
        <rFont val="Times New Roman"/>
        <charset val="134"/>
      </rPr>
      <t>59.92</t>
    </r>
    <r>
      <rPr>
        <sz val="11"/>
        <rFont val="宋体"/>
        <charset val="134"/>
      </rPr>
      <t>万元。</t>
    </r>
  </si>
  <si>
    <t>yjsx099</t>
  </si>
  <si>
    <t>英吉沙县英也尔乡防渗渠建设项目</t>
  </si>
  <si>
    <r>
      <rPr>
        <sz val="11"/>
        <rFont val="宋体"/>
        <charset val="134"/>
      </rPr>
      <t>和谐（</t>
    </r>
    <r>
      <rPr>
        <sz val="11"/>
        <rFont val="Times New Roman"/>
        <charset val="134"/>
      </rPr>
      <t>4</t>
    </r>
    <r>
      <rPr>
        <sz val="11"/>
        <rFont val="宋体"/>
        <charset val="134"/>
      </rPr>
      <t>）村、琼艾日克（</t>
    </r>
    <r>
      <rPr>
        <sz val="11"/>
        <rFont val="Times New Roman"/>
        <charset val="134"/>
      </rPr>
      <t>5</t>
    </r>
    <r>
      <rPr>
        <sz val="11"/>
        <rFont val="宋体"/>
        <charset val="134"/>
      </rPr>
      <t>）村、塔勒克（</t>
    </r>
    <r>
      <rPr>
        <sz val="11"/>
        <rFont val="Times New Roman"/>
        <charset val="134"/>
      </rPr>
      <t>7</t>
    </r>
    <r>
      <rPr>
        <sz val="11"/>
        <rFont val="宋体"/>
        <charset val="134"/>
      </rPr>
      <t>）村</t>
    </r>
  </si>
  <si>
    <r>
      <rPr>
        <sz val="11"/>
        <rFont val="宋体"/>
        <charset val="134"/>
      </rPr>
      <t>新建防渗渠</t>
    </r>
    <r>
      <rPr>
        <sz val="11"/>
        <rFont val="Times New Roman"/>
        <charset val="134"/>
      </rPr>
      <t>5.266km</t>
    </r>
    <r>
      <rPr>
        <sz val="11"/>
        <rFont val="宋体"/>
        <charset val="134"/>
      </rPr>
      <t>及配套渠系建筑物，流量</t>
    </r>
    <r>
      <rPr>
        <sz val="11"/>
        <rFont val="Times New Roman"/>
        <charset val="134"/>
      </rPr>
      <t>0.5m³-0.3m³/s</t>
    </r>
    <r>
      <rPr>
        <sz val="11"/>
        <rFont val="宋体"/>
        <charset val="134"/>
      </rPr>
      <t>，渠型为</t>
    </r>
    <r>
      <rPr>
        <sz val="11"/>
        <color theme="1"/>
        <rFont val="宋体"/>
        <charset val="134"/>
      </rPr>
      <t>装配式矩形渠</t>
    </r>
    <r>
      <rPr>
        <sz val="11"/>
        <rFont val="宋体"/>
        <charset val="134"/>
      </rPr>
      <t>。其中：</t>
    </r>
    <r>
      <rPr>
        <sz val="11"/>
        <rFont val="Times New Roman"/>
        <charset val="134"/>
      </rPr>
      <t>4</t>
    </r>
    <r>
      <rPr>
        <sz val="11"/>
        <rFont val="宋体"/>
        <charset val="134"/>
      </rPr>
      <t>村</t>
    </r>
    <r>
      <rPr>
        <sz val="11"/>
        <rFont val="Times New Roman"/>
        <charset val="134"/>
      </rPr>
      <t>1.140km</t>
    </r>
    <r>
      <rPr>
        <sz val="11"/>
        <rFont val="宋体"/>
        <charset val="134"/>
      </rPr>
      <t>，</t>
    </r>
    <r>
      <rPr>
        <sz val="11"/>
        <rFont val="Times New Roman"/>
        <charset val="134"/>
      </rPr>
      <t>5</t>
    </r>
    <r>
      <rPr>
        <sz val="11"/>
        <rFont val="宋体"/>
        <charset val="134"/>
      </rPr>
      <t>村</t>
    </r>
    <r>
      <rPr>
        <sz val="11"/>
        <rFont val="Times New Roman"/>
        <charset val="134"/>
      </rPr>
      <t>1.638km</t>
    </r>
    <r>
      <rPr>
        <sz val="11"/>
        <rFont val="宋体"/>
        <charset val="134"/>
      </rPr>
      <t>，</t>
    </r>
    <r>
      <rPr>
        <sz val="11"/>
        <rFont val="Times New Roman"/>
        <charset val="134"/>
      </rPr>
      <t>7</t>
    </r>
    <r>
      <rPr>
        <sz val="11"/>
        <rFont val="宋体"/>
        <charset val="134"/>
      </rPr>
      <t>村</t>
    </r>
    <r>
      <rPr>
        <sz val="11"/>
        <rFont val="Times New Roman"/>
        <charset val="134"/>
      </rPr>
      <t>2.488km</t>
    </r>
    <r>
      <rPr>
        <sz val="11"/>
        <rFont val="宋体"/>
        <charset val="134"/>
      </rPr>
      <t>。</t>
    </r>
  </si>
  <si>
    <t>英也尔乡人民政府</t>
  </si>
  <si>
    <t>周成龙</t>
  </si>
  <si>
    <r>
      <rPr>
        <sz val="11"/>
        <rFont val="宋体"/>
        <charset val="134"/>
      </rPr>
      <t>项目建成后可覆盖农田灌溉面积</t>
    </r>
    <r>
      <rPr>
        <sz val="11"/>
        <rFont val="Times New Roman"/>
        <charset val="134"/>
      </rPr>
      <t xml:space="preserve"> 0.25 </t>
    </r>
    <r>
      <rPr>
        <sz val="11"/>
        <rFont val="宋体"/>
        <charset val="134"/>
      </rPr>
      <t>万亩，可节水水量</t>
    </r>
    <r>
      <rPr>
        <sz val="11"/>
        <rFont val="Times New Roman"/>
        <charset val="134"/>
      </rPr>
      <t>12.55</t>
    </r>
    <r>
      <rPr>
        <sz val="11"/>
        <rFont val="宋体"/>
        <charset val="134"/>
      </rPr>
      <t>万</t>
    </r>
    <r>
      <rPr>
        <sz val="11"/>
        <rFont val="Times New Roman"/>
        <charset val="134"/>
      </rPr>
      <t>m³</t>
    </r>
    <r>
      <rPr>
        <sz val="11"/>
        <rFont val="宋体"/>
        <charset val="134"/>
      </rPr>
      <t>，效益达</t>
    </r>
    <r>
      <rPr>
        <sz val="11"/>
        <rFont val="Times New Roman"/>
        <charset val="134"/>
      </rPr>
      <t>82.68</t>
    </r>
    <r>
      <rPr>
        <sz val="11"/>
        <rFont val="宋体"/>
        <charset val="134"/>
      </rPr>
      <t>万元。</t>
    </r>
  </si>
  <si>
    <t>yjsx100</t>
  </si>
  <si>
    <t>英吉沙县萨罕镇防渗渠建设项目</t>
  </si>
  <si>
    <r>
      <rPr>
        <sz val="11"/>
        <rFont val="宋体"/>
        <charset val="134"/>
      </rPr>
      <t>托万兰干（</t>
    </r>
    <r>
      <rPr>
        <sz val="11"/>
        <rFont val="Times New Roman"/>
        <charset val="134"/>
      </rPr>
      <t>4</t>
    </r>
    <r>
      <rPr>
        <sz val="11"/>
        <rFont val="宋体"/>
        <charset val="134"/>
      </rPr>
      <t>）村、阿热兰干（</t>
    </r>
    <r>
      <rPr>
        <sz val="11"/>
        <rFont val="Times New Roman"/>
        <charset val="134"/>
      </rPr>
      <t>21</t>
    </r>
    <r>
      <rPr>
        <sz val="11"/>
        <rFont val="宋体"/>
        <charset val="134"/>
      </rPr>
      <t>）村</t>
    </r>
  </si>
  <si>
    <r>
      <rPr>
        <sz val="11"/>
        <rFont val="宋体"/>
        <charset val="134"/>
        <scheme val="minor"/>
      </rPr>
      <t>新建防渗渠道4.26</t>
    </r>
    <r>
      <rPr>
        <sz val="11"/>
        <rFont val="宋体"/>
        <charset val="134"/>
        <scheme val="minor"/>
      </rPr>
      <t>1</t>
    </r>
    <r>
      <rPr>
        <sz val="11"/>
        <rFont val="宋体"/>
        <charset val="134"/>
        <scheme val="minor"/>
      </rPr>
      <t>km及配套渠系建筑物，流量0.</t>
    </r>
    <r>
      <rPr>
        <sz val="11"/>
        <rFont val="宋体"/>
        <charset val="134"/>
        <scheme val="minor"/>
      </rPr>
      <t>15</t>
    </r>
    <r>
      <rPr>
        <sz val="11"/>
        <rFont val="宋体"/>
        <charset val="134"/>
        <scheme val="minor"/>
      </rPr>
      <t>m³-0.</t>
    </r>
    <r>
      <rPr>
        <sz val="11"/>
        <rFont val="宋体"/>
        <charset val="134"/>
        <scheme val="minor"/>
      </rPr>
      <t>4</t>
    </r>
    <r>
      <rPr>
        <sz val="11"/>
        <rFont val="宋体"/>
        <charset val="134"/>
        <scheme val="minor"/>
      </rPr>
      <t>5m³/s，渠型为装配式矩形渠。</t>
    </r>
  </si>
  <si>
    <t>萨罕镇人民政府</t>
  </si>
  <si>
    <t>邓军</t>
  </si>
  <si>
    <r>
      <rPr>
        <sz val="11"/>
        <rFont val="宋体"/>
        <charset val="134"/>
      </rPr>
      <t>项目建成后可覆盖农田灌溉面积</t>
    </r>
    <r>
      <rPr>
        <sz val="11"/>
        <rFont val="Times New Roman"/>
        <charset val="134"/>
      </rPr>
      <t>0.4</t>
    </r>
    <r>
      <rPr>
        <sz val="11"/>
        <rFont val="宋体"/>
        <charset val="134"/>
      </rPr>
      <t>万亩，可节水水量</t>
    </r>
    <r>
      <rPr>
        <sz val="11"/>
        <rFont val="Times New Roman"/>
        <charset val="134"/>
      </rPr>
      <t>6.55</t>
    </r>
    <r>
      <rPr>
        <sz val="11"/>
        <rFont val="宋体"/>
        <charset val="134"/>
      </rPr>
      <t>万</t>
    </r>
    <r>
      <rPr>
        <sz val="11"/>
        <rFont val="Times New Roman"/>
        <charset val="134"/>
      </rPr>
      <t>m³</t>
    </r>
    <r>
      <rPr>
        <sz val="11"/>
        <rFont val="宋体"/>
        <charset val="134"/>
      </rPr>
      <t>，效益达</t>
    </r>
    <r>
      <rPr>
        <sz val="11"/>
        <rFont val="Times New Roman"/>
        <charset val="134"/>
      </rPr>
      <t>36.36</t>
    </r>
    <r>
      <rPr>
        <sz val="11"/>
        <rFont val="宋体"/>
        <charset val="134"/>
      </rPr>
      <t>万元。</t>
    </r>
  </si>
  <si>
    <t>yjsx101</t>
  </si>
  <si>
    <t>英吉沙县艾古斯乡防渗渠建设项目</t>
  </si>
  <si>
    <r>
      <rPr>
        <sz val="11"/>
        <rFont val="宋体"/>
        <charset val="134"/>
      </rPr>
      <t>托万康帕（</t>
    </r>
    <r>
      <rPr>
        <sz val="11"/>
        <rFont val="Times New Roman"/>
        <charset val="134"/>
      </rPr>
      <t>2</t>
    </r>
    <r>
      <rPr>
        <sz val="11"/>
        <rFont val="宋体"/>
        <charset val="134"/>
      </rPr>
      <t>）村</t>
    </r>
  </si>
  <si>
    <r>
      <rPr>
        <sz val="11"/>
        <rFont val="宋体"/>
        <charset val="134"/>
        <scheme val="minor"/>
      </rPr>
      <t>新建防渗渠道5.0km及配套渠系建筑物，流量0.</t>
    </r>
    <r>
      <rPr>
        <sz val="11"/>
        <rFont val="宋体"/>
        <charset val="134"/>
        <scheme val="minor"/>
      </rPr>
      <t>18</t>
    </r>
    <r>
      <rPr>
        <sz val="11"/>
        <rFont val="宋体"/>
        <charset val="134"/>
        <scheme val="minor"/>
      </rPr>
      <t>m³-0.35m³/s，渠型为装配式矩形渠。</t>
    </r>
  </si>
  <si>
    <t>艾古斯乡人民政府</t>
  </si>
  <si>
    <t>张恒</t>
  </si>
  <si>
    <r>
      <rPr>
        <sz val="11"/>
        <rFont val="宋体"/>
        <charset val="134"/>
      </rPr>
      <t>项目建成后可覆盖农田灌溉面积</t>
    </r>
    <r>
      <rPr>
        <sz val="11"/>
        <rFont val="Times New Roman"/>
        <charset val="134"/>
      </rPr>
      <t>0.25</t>
    </r>
    <r>
      <rPr>
        <sz val="11"/>
        <rFont val="宋体"/>
        <charset val="134"/>
      </rPr>
      <t>万亩，可节水水量</t>
    </r>
    <r>
      <rPr>
        <sz val="11"/>
        <rFont val="Times New Roman"/>
        <charset val="134"/>
      </rPr>
      <t>3.66</t>
    </r>
    <r>
      <rPr>
        <sz val="11"/>
        <rFont val="宋体"/>
        <charset val="134"/>
      </rPr>
      <t>万</t>
    </r>
    <r>
      <rPr>
        <sz val="11"/>
        <rFont val="Times New Roman"/>
        <charset val="134"/>
      </rPr>
      <t>m³</t>
    </r>
    <r>
      <rPr>
        <sz val="11"/>
        <rFont val="宋体"/>
        <charset val="134"/>
      </rPr>
      <t>，效益达</t>
    </r>
    <r>
      <rPr>
        <sz val="11"/>
        <rFont val="Times New Roman"/>
        <charset val="134"/>
      </rPr>
      <t>36.49</t>
    </r>
    <r>
      <rPr>
        <sz val="11"/>
        <rFont val="宋体"/>
        <charset val="134"/>
      </rPr>
      <t>万元。</t>
    </r>
  </si>
  <si>
    <t>yjsx102</t>
  </si>
  <si>
    <t>英吉沙县乌恰镇防渗渠建设项目</t>
  </si>
  <si>
    <t>乌恰（13）村、包孜洪（15）村、阿亚克包孜洪（26）村、尤喀克包孜洪（27）村</t>
  </si>
  <si>
    <t>新建防渗渠道4.5km及配套渠系建筑物，流量0.2m³-0.5m³/s，渠型为装配式矩形渠。其中：乌恰（13）村0.36km、包孜洪巴希买里（15）村2.31km、阿亚克包孜洪（26）村1.55km、尤喀克包孜洪（27）村0.27km。</t>
  </si>
  <si>
    <t>乌恰镇人民政府</t>
  </si>
  <si>
    <t>张生鹏</t>
  </si>
  <si>
    <r>
      <rPr>
        <sz val="11"/>
        <rFont val="宋体"/>
        <charset val="134"/>
      </rPr>
      <t>项目建成后可覆盖农田灌溉面积</t>
    </r>
    <r>
      <rPr>
        <sz val="11"/>
        <rFont val="Times New Roman"/>
        <charset val="134"/>
      </rPr>
      <t>0.53</t>
    </r>
    <r>
      <rPr>
        <sz val="11"/>
        <rFont val="宋体"/>
        <charset val="134"/>
      </rPr>
      <t>万亩，可节水水量</t>
    </r>
    <r>
      <rPr>
        <sz val="11"/>
        <rFont val="Times New Roman"/>
        <charset val="134"/>
      </rPr>
      <t>37.10</t>
    </r>
    <r>
      <rPr>
        <sz val="11"/>
        <rFont val="宋体"/>
        <charset val="134"/>
      </rPr>
      <t>万</t>
    </r>
    <r>
      <rPr>
        <sz val="11"/>
        <rFont val="Times New Roman"/>
        <charset val="134"/>
      </rPr>
      <t>m³</t>
    </r>
    <r>
      <rPr>
        <sz val="11"/>
        <rFont val="宋体"/>
        <charset val="134"/>
      </rPr>
      <t>，效益达</t>
    </r>
    <r>
      <rPr>
        <sz val="11"/>
        <rFont val="Times New Roman"/>
        <charset val="134"/>
      </rPr>
      <t>75.52</t>
    </r>
    <r>
      <rPr>
        <sz val="11"/>
        <rFont val="宋体"/>
        <charset val="134"/>
      </rPr>
      <t>万元。</t>
    </r>
  </si>
  <si>
    <t>yjsx103</t>
  </si>
  <si>
    <t>英吉沙县英吉沙镇防渗渠建设项目</t>
  </si>
  <si>
    <r>
      <rPr>
        <sz val="11"/>
        <rFont val="宋体"/>
        <charset val="134"/>
      </rPr>
      <t>英吉沙镇巴扎博衣（</t>
    </r>
    <r>
      <rPr>
        <sz val="11"/>
        <rFont val="Times New Roman"/>
        <charset val="134"/>
      </rPr>
      <t>2</t>
    </r>
    <r>
      <rPr>
        <sz val="11"/>
        <rFont val="宋体"/>
        <charset val="134"/>
      </rPr>
      <t>）村</t>
    </r>
  </si>
  <si>
    <r>
      <rPr>
        <sz val="11"/>
        <rFont val="宋体"/>
        <charset val="134"/>
      </rPr>
      <t>新建防渗渠道</t>
    </r>
    <r>
      <rPr>
        <sz val="11"/>
        <rFont val="Times New Roman"/>
        <charset val="134"/>
      </rPr>
      <t>2.5km</t>
    </r>
    <r>
      <rPr>
        <sz val="11"/>
        <rFont val="宋体"/>
        <charset val="134"/>
      </rPr>
      <t>及配套渠系建筑物，流量</t>
    </r>
    <r>
      <rPr>
        <sz val="11"/>
        <rFont val="Times New Roman"/>
        <charset val="134"/>
      </rPr>
      <t>0.3m³-0.5m³/s</t>
    </r>
    <r>
      <rPr>
        <sz val="11"/>
        <rFont val="宋体"/>
        <charset val="134"/>
      </rPr>
      <t>，渠型为装配式矩形渠。</t>
    </r>
  </si>
  <si>
    <t>英吉沙镇</t>
  </si>
  <si>
    <t>侯杰</t>
  </si>
  <si>
    <r>
      <rPr>
        <sz val="11"/>
        <rFont val="宋体"/>
        <charset val="134"/>
      </rPr>
      <t>项目建成后可覆盖农田灌溉面积</t>
    </r>
    <r>
      <rPr>
        <sz val="11"/>
        <rFont val="Times New Roman"/>
        <charset val="134"/>
      </rPr>
      <t>0.0705</t>
    </r>
    <r>
      <rPr>
        <sz val="11"/>
        <rFont val="宋体"/>
        <charset val="134"/>
      </rPr>
      <t>万亩，可节水水量</t>
    </r>
    <r>
      <rPr>
        <sz val="11"/>
        <rFont val="Times New Roman"/>
        <charset val="134"/>
      </rPr>
      <t>1.63</t>
    </r>
    <r>
      <rPr>
        <sz val="11"/>
        <rFont val="宋体"/>
        <charset val="134"/>
      </rPr>
      <t>万</t>
    </r>
    <r>
      <rPr>
        <sz val="11"/>
        <rFont val="Times New Roman"/>
        <charset val="134"/>
      </rPr>
      <t>m³</t>
    </r>
    <r>
      <rPr>
        <sz val="11"/>
        <rFont val="宋体"/>
        <charset val="134"/>
      </rPr>
      <t>，效益达</t>
    </r>
    <r>
      <rPr>
        <sz val="11"/>
        <rFont val="Times New Roman"/>
        <charset val="134"/>
      </rPr>
      <t>9.78</t>
    </r>
    <r>
      <rPr>
        <sz val="11"/>
        <rFont val="宋体"/>
        <charset val="134"/>
      </rPr>
      <t>万元。</t>
    </r>
  </si>
  <si>
    <t>yjsx104</t>
  </si>
  <si>
    <t>英吉沙县色提力乡防渗渠建设项目</t>
  </si>
  <si>
    <r>
      <rPr>
        <sz val="11"/>
        <rFont val="宋体"/>
        <charset val="134"/>
      </rPr>
      <t>莫木鲁克吾斯塘博依</t>
    </r>
    <r>
      <rPr>
        <sz val="11"/>
        <rFont val="Times New Roman"/>
        <charset val="134"/>
      </rPr>
      <t>(2)</t>
    </r>
    <r>
      <rPr>
        <sz val="11"/>
        <rFont val="宋体"/>
        <charset val="134"/>
      </rPr>
      <t>村</t>
    </r>
  </si>
  <si>
    <t>新建防渗渠道1.69km，流量0.3m³/s，采用装配式矩形槽，配套水闸7座，农桥5座，盖板桥58处。</t>
  </si>
  <si>
    <t>色提力乡人民政府</t>
  </si>
  <si>
    <t>王银顺</t>
  </si>
  <si>
    <r>
      <rPr>
        <sz val="11"/>
        <rFont val="宋体"/>
        <charset val="134"/>
      </rPr>
      <t>项目建成后可覆盖农田灌溉面积</t>
    </r>
    <r>
      <rPr>
        <sz val="11"/>
        <rFont val="Times New Roman"/>
        <charset val="134"/>
      </rPr>
      <t>0.0806</t>
    </r>
    <r>
      <rPr>
        <sz val="11"/>
        <rFont val="宋体"/>
        <charset val="134"/>
      </rPr>
      <t>万亩，可节水水量</t>
    </r>
    <r>
      <rPr>
        <sz val="11"/>
        <rFont val="Times New Roman"/>
        <charset val="134"/>
      </rPr>
      <t>2.02</t>
    </r>
    <r>
      <rPr>
        <sz val="11"/>
        <rFont val="宋体"/>
        <charset val="134"/>
      </rPr>
      <t>万</t>
    </r>
    <r>
      <rPr>
        <sz val="11"/>
        <rFont val="Times New Roman"/>
        <charset val="134"/>
      </rPr>
      <t>m³</t>
    </r>
    <r>
      <rPr>
        <sz val="11"/>
        <rFont val="宋体"/>
        <charset val="134"/>
      </rPr>
      <t>，效益达</t>
    </r>
    <r>
      <rPr>
        <sz val="11"/>
        <rFont val="Times New Roman"/>
        <charset val="134"/>
      </rPr>
      <t>12.12</t>
    </r>
    <r>
      <rPr>
        <sz val="11"/>
        <rFont val="宋体"/>
        <charset val="134"/>
      </rPr>
      <t>万元。</t>
    </r>
  </si>
  <si>
    <t>yjsx026</t>
  </si>
  <si>
    <t>2023年英吉沙县盐碱地改良(托普鲁克乡、克孜勒乡)项目</t>
  </si>
  <si>
    <t>改建</t>
  </si>
  <si>
    <t>托普鲁克乡1村、克孜勒乡1村，2村，13村，15村，16村</t>
  </si>
  <si>
    <r>
      <rPr>
        <b/>
        <sz val="11"/>
        <rFont val="宋体"/>
        <charset val="134"/>
      </rPr>
      <t>项目总投资：</t>
    </r>
    <r>
      <rPr>
        <sz val="11"/>
        <rFont val="宋体"/>
        <charset val="134"/>
      </rPr>
      <t>757.62万元</t>
    </r>
    <r>
      <rPr>
        <b/>
        <sz val="11"/>
        <rFont val="宋体"/>
        <charset val="134"/>
      </rPr>
      <t xml:space="preserve">      规模：</t>
    </r>
    <r>
      <rPr>
        <sz val="11"/>
        <rFont val="宋体"/>
        <charset val="134"/>
      </rPr>
      <t xml:space="preserve">33.956公里 </t>
    </r>
    <r>
      <rPr>
        <b/>
        <sz val="11"/>
        <rFont val="宋体"/>
        <charset val="134"/>
      </rPr>
      <t xml:space="preserve">                 建设内容：</t>
    </r>
    <r>
      <rPr>
        <sz val="11"/>
        <rFont val="宋体"/>
        <charset val="134"/>
      </rPr>
      <t>改建排渠疏浚 33.956 公里(其中:托普鲁克乡12.834 公里、克孜勒乡21.122 公里)，排渠设计流量 0.01-0.34m/s，并配套相关渠系建筑物41座( 均为涵桥)。</t>
    </r>
  </si>
  <si>
    <t>水利局</t>
  </si>
  <si>
    <t>开赛热·库尔班</t>
  </si>
  <si>
    <r>
      <rPr>
        <b/>
        <sz val="11"/>
        <rFont val="宋体"/>
        <charset val="134"/>
      </rPr>
      <t>1.经济效益：</t>
    </r>
    <r>
      <rPr>
        <sz val="11"/>
        <rFont val="宋体"/>
        <charset val="134"/>
      </rPr>
      <t xml:space="preserve">通过土壤改良，小麦亩产可提高15%以上的产量，增加农户的收入。
</t>
    </r>
    <r>
      <rPr>
        <b/>
        <sz val="11"/>
        <rFont val="宋体"/>
        <charset val="134"/>
      </rPr>
      <t>2.社会效益：</t>
    </r>
    <r>
      <rPr>
        <sz val="11"/>
        <rFont val="宋体"/>
        <charset val="134"/>
      </rPr>
      <t>符合国家“藏粮于地、藏粮于技”战略,可以使赖以生存的土地资源得到充分利用,有效提高耕地质量,使农作物在产量和质量上得到提升，提高农业综合生产能力，带动经济可持续发展。受益脱贫人口数≥600人。</t>
    </r>
  </si>
  <si>
    <t>yjsx061</t>
  </si>
  <si>
    <t>2023年英吉沙县盐碱地改良(色提力乡、萨罕镇、英也尔乡、城关乡)项目</t>
  </si>
  <si>
    <t>新建，改建</t>
  </si>
  <si>
    <t>色提力乡1村、4村、5村、7村、9村；
萨罕镇4村、7村、12村、13村、18村、8村、9村、10村、11村；
英也尔乡4村、7村、8村；
城关乡3村</t>
  </si>
  <si>
    <r>
      <rPr>
        <b/>
        <sz val="11"/>
        <rFont val="宋体"/>
        <charset val="134"/>
      </rPr>
      <t>项目总投资</t>
    </r>
    <r>
      <rPr>
        <sz val="11"/>
        <rFont val="宋体"/>
        <charset val="134"/>
      </rPr>
      <t>：1534.8 万元</t>
    </r>
    <r>
      <rPr>
        <b/>
        <sz val="11"/>
        <rFont val="宋体"/>
        <charset val="134"/>
      </rPr>
      <t xml:space="preserve">      规模：</t>
    </r>
    <r>
      <rPr>
        <sz val="11"/>
        <rFont val="宋体"/>
        <charset val="134"/>
      </rPr>
      <t xml:space="preserve">87.48公里       </t>
    </r>
    <r>
      <rPr>
        <b/>
        <sz val="11"/>
        <rFont val="宋体"/>
        <charset val="134"/>
      </rPr>
      <t xml:space="preserve">              建设内容：</t>
    </r>
    <r>
      <rPr>
        <sz val="11"/>
        <rFont val="宋体"/>
        <charset val="134"/>
      </rPr>
      <t>改造排水渠 87.48 公里(其中疏通排水渠 83.63 公里，新建排水渠 3.85 公里)并配套相关建筑物 101 座。</t>
    </r>
  </si>
  <si>
    <r>
      <rPr>
        <b/>
        <sz val="11"/>
        <rFont val="宋体"/>
        <charset val="134"/>
      </rPr>
      <t>1.经济效益：</t>
    </r>
    <r>
      <rPr>
        <sz val="11"/>
        <rFont val="宋体"/>
        <charset val="134"/>
      </rPr>
      <t xml:space="preserve">通过土壤改良，小麦亩产可提高15%以上的产量，增加农户的收入。
</t>
    </r>
    <r>
      <rPr>
        <b/>
        <sz val="11"/>
        <rFont val="宋体"/>
        <charset val="134"/>
      </rPr>
      <t>2.社会效益：</t>
    </r>
    <r>
      <rPr>
        <sz val="11"/>
        <rFont val="宋体"/>
        <charset val="134"/>
      </rPr>
      <t>符合国家“藏粮于地、藏粮于技”战略,可以使赖以生存的土地资源得到充分利用,有效提高耕地质量,使农作物在产量和质量上得到提升，提高农业综合生产能力，带动经济可持续发展。受益脱贫人口数≥800人。</t>
    </r>
  </si>
  <si>
    <t>yjsx028</t>
  </si>
  <si>
    <t>英吉沙县地区级示范村(城关乡11 村、12 村，乔勒潘乡8村、10村，克孜勒乡16村)防渗渠建设项目</t>
  </si>
  <si>
    <t>城关乡11 村、12 村，乔勒潘乡8村、10村，克孜勒乡16村</t>
  </si>
  <si>
    <r>
      <rPr>
        <b/>
        <sz val="11"/>
        <rFont val="宋体"/>
        <charset val="134"/>
      </rPr>
      <t>项目总投资：</t>
    </r>
    <r>
      <rPr>
        <sz val="11"/>
        <rFont val="宋体"/>
        <charset val="134"/>
      </rPr>
      <t xml:space="preserve">2676.45万元      </t>
    </r>
    <r>
      <rPr>
        <b/>
        <sz val="11"/>
        <rFont val="宋体"/>
        <charset val="134"/>
      </rPr>
      <t>规模：</t>
    </r>
    <r>
      <rPr>
        <sz val="11"/>
        <rFont val="宋体"/>
        <charset val="134"/>
      </rPr>
      <t xml:space="preserve">26.19公里                            </t>
    </r>
    <r>
      <rPr>
        <b/>
        <sz val="11"/>
        <rFont val="宋体"/>
        <charset val="134"/>
      </rPr>
      <t>建设内容：</t>
    </r>
    <r>
      <rPr>
        <sz val="11"/>
        <rFont val="宋体"/>
        <charset val="134"/>
      </rPr>
      <t>改建防渗渠道 26.19 公里，设计流量 0.2~0.5m³/s，改建渠系建筑物475座(其中:水闸177 座、交通桥26座、农桥97 座、入户圆管涵 173 座、渡槽2座)等。1.克孜勒乡16村，渠道总长度18.77km，2.乔勒潘乡4.85km，10村防渗渠2.74公里，8村防渗改造2.11km；3.城关乡2.58km，11村防渗渠1.7km，12村防渗渠0.88km.</t>
    </r>
  </si>
  <si>
    <r>
      <rPr>
        <b/>
        <sz val="11"/>
        <rFont val="宋体"/>
        <charset val="134"/>
        <scheme val="minor"/>
      </rPr>
      <t>1.经济效益：</t>
    </r>
    <r>
      <rPr>
        <sz val="11"/>
        <rFont val="宋体"/>
        <charset val="134"/>
        <scheme val="minor"/>
      </rPr>
      <t xml:space="preserve">改善水利基础设施，提升水资源利用率，促进农业生产，起到促进粮食增产的效果，改善生态环境，提高区域范围群众生活水平。
</t>
    </r>
    <r>
      <rPr>
        <b/>
        <sz val="11"/>
        <rFont val="宋体"/>
        <charset val="134"/>
        <scheme val="minor"/>
      </rPr>
      <t>2.社会效益：</t>
    </r>
    <r>
      <rPr>
        <sz val="11"/>
        <rFont val="宋体"/>
        <charset val="134"/>
        <scheme val="minor"/>
      </rPr>
      <t>通过建设农田水利项目，使农业灌溉水利用系数得到提高，可以帮忙农民增收，推动农村社会的稳步开展，助推乡村振兴。受益脱贫人口数≥4000人。</t>
    </r>
  </si>
  <si>
    <t>yjsx059</t>
  </si>
  <si>
    <t>英吉沙县地区级示范村(托普鲁克乡3 村、5 村，艾古斯乡1村,苏盖提乡9村、乌恰镇良种场)防渗渠建设项目</t>
  </si>
  <si>
    <t>托普鲁克乡3 村、5村，艾古斯乡1村,苏盖提乡9村、乌恰镇良种场</t>
  </si>
  <si>
    <r>
      <rPr>
        <b/>
        <sz val="11"/>
        <rFont val="宋体"/>
        <charset val="134"/>
      </rPr>
      <t>项目总投资</t>
    </r>
    <r>
      <rPr>
        <sz val="11"/>
        <rFont val="宋体"/>
        <charset val="134"/>
      </rPr>
      <t>：2390万元</t>
    </r>
    <r>
      <rPr>
        <b/>
        <sz val="11"/>
        <rFont val="宋体"/>
        <charset val="134"/>
      </rPr>
      <t xml:space="preserve">      规模：</t>
    </r>
    <r>
      <rPr>
        <sz val="11"/>
        <rFont val="宋体"/>
        <charset val="134"/>
      </rPr>
      <t>25.4公里</t>
    </r>
    <r>
      <rPr>
        <b/>
        <sz val="11"/>
        <rFont val="宋体"/>
        <charset val="134"/>
      </rPr>
      <t xml:space="preserve">                       建设内容：</t>
    </r>
    <r>
      <rPr>
        <sz val="11"/>
        <rFont val="宋体"/>
        <charset val="134"/>
      </rPr>
      <t>改建防渗渠道 25.40 公里，设计流量 0.2~0.5m³/s，改建渠系建筑物 415座(其中: 改建节制分水闸168座、分水闸61座、农桥 134座、跌水 12座、渡槽4座、连接段 32座、量水措施 4座)等。其中：1托普鲁克乡渠道总长度11.931km，其中：3村4.232km，4村3.075km，5村4.624km：2.艾古斯乡1村9.005km：3.苏盖提乡9村1.612km：4.乌恰镇良种场2.855km。</t>
    </r>
  </si>
  <si>
    <t>yjsx060</t>
  </si>
  <si>
    <t>英吉沙县地区级示范村(色提力乡2村、9 村、萨罕镇 8村、英也尔乡4村、芒辛镇 9村、11 村、依格孜牙乡2村、4村)防渗渠建设项目</t>
  </si>
  <si>
    <t>色提力乡2村、9 村、萨罕镇 8村、英也尔乡4村、芒辛镇 9村、11 村、依格孜牙乡2村、4村</t>
  </si>
  <si>
    <r>
      <rPr>
        <b/>
        <sz val="11"/>
        <rFont val="宋体"/>
        <charset val="134"/>
      </rPr>
      <t>项目总投资：</t>
    </r>
    <r>
      <rPr>
        <sz val="11"/>
        <rFont val="宋体"/>
        <charset val="134"/>
      </rPr>
      <t>1453.63万元</t>
    </r>
    <r>
      <rPr>
        <b/>
        <sz val="11"/>
        <rFont val="宋体"/>
        <charset val="134"/>
      </rPr>
      <t xml:space="preserve">      规模：</t>
    </r>
    <r>
      <rPr>
        <sz val="11"/>
        <rFont val="宋体"/>
        <charset val="134"/>
      </rPr>
      <t xml:space="preserve">14.48公里  </t>
    </r>
    <r>
      <rPr>
        <b/>
        <sz val="11"/>
        <rFont val="宋体"/>
        <charset val="134"/>
      </rPr>
      <t xml:space="preserve">                  建设内容：</t>
    </r>
    <r>
      <rPr>
        <sz val="11"/>
        <rFont val="宋体"/>
        <charset val="134"/>
      </rPr>
      <t>改建防渗渠道 14.479 公里，设计流量 0.1~0.5m³/s，改建渠系建筑物253 座(其中:水闸145 座、农桥 100座、汇水口7座、陡坡 1座)等,其中：1、色提力乡9村渠道总长度1.107km。2、英也尔乡4村渠道总长度4.08km。3、芒辛镇9村渠道总长度0.52km；11村渠道总长度0.83km。4、萨罕镇8村渠道总长度5.75km。5、依格孜牙乡4村渠道总长度2.192km。</t>
    </r>
  </si>
  <si>
    <r>
      <rPr>
        <b/>
        <sz val="11"/>
        <rFont val="宋体"/>
        <charset val="134"/>
        <scheme val="minor"/>
      </rPr>
      <t>1.经济效益：</t>
    </r>
    <r>
      <rPr>
        <sz val="11"/>
        <rFont val="宋体"/>
        <charset val="134"/>
        <scheme val="minor"/>
      </rPr>
      <t xml:space="preserve">改善水利基础设施，提升水资源利用率，促进农业生产，起到促进粮食增产的效果，改善生态环境，提高区域范围群众生活水平。
</t>
    </r>
    <r>
      <rPr>
        <b/>
        <sz val="11"/>
        <rFont val="宋体"/>
        <charset val="134"/>
        <scheme val="minor"/>
      </rPr>
      <t>2.社会效益：</t>
    </r>
    <r>
      <rPr>
        <sz val="11"/>
        <rFont val="宋体"/>
        <charset val="134"/>
        <scheme val="minor"/>
      </rPr>
      <t>通过建设农田水利项目，使农业灌溉水利用系数得到提高，可以帮忙农民增收，推动农村社会的稳步开展，助推乡村振兴。受益脱贫人口数≥2000人。</t>
    </r>
  </si>
  <si>
    <t>yjsx030</t>
  </si>
  <si>
    <t>英吉沙县乡村振兴项目</t>
  </si>
  <si>
    <t>品牌打造和展销平台</t>
  </si>
  <si>
    <t>芒辛镇8、17村</t>
  </si>
  <si>
    <r>
      <rPr>
        <b/>
        <sz val="11"/>
        <rFont val="宋体"/>
        <charset val="134"/>
      </rPr>
      <t>项目总投资：</t>
    </r>
    <r>
      <rPr>
        <sz val="11"/>
        <rFont val="宋体"/>
        <charset val="134"/>
      </rPr>
      <t xml:space="preserve">5000万元      </t>
    </r>
    <r>
      <rPr>
        <b/>
        <sz val="11"/>
        <rFont val="宋体"/>
        <charset val="134"/>
      </rPr>
      <t xml:space="preserve"> 规模：</t>
    </r>
    <r>
      <rPr>
        <sz val="11"/>
        <rFont val="宋体"/>
        <charset val="134"/>
      </rPr>
      <t>36821.53平方米
建设内容：建设特色手工业产业园：其中印花布加工区9632.10㎡、小刀加工区7861.80㎡、土陶加工区12344.97㎡、桃木加工区6497.55㎡等；配套水电暖管网1743米、污水处理站（124.39㎡）等附属工程。</t>
    </r>
  </si>
  <si>
    <t>平方米</t>
  </si>
  <si>
    <r>
      <rPr>
        <b/>
        <sz val="11"/>
        <rFont val="宋体"/>
        <charset val="134"/>
        <scheme val="minor"/>
      </rPr>
      <t>1.经济效益：</t>
    </r>
    <r>
      <rPr>
        <sz val="11"/>
        <rFont val="宋体"/>
        <charset val="134"/>
        <scheme val="minor"/>
      </rPr>
      <t xml:space="preserve">为区域内富余劳动力提供创业就业机会,实现农民创收增收,同时吸引大量的人流、物流、信息流进入,带动技术、农资、商业、民宿餐饮等行业发展。可助推乡镇特色兴农、绿色兴农、品牌兴农，畅通网上网下销售渠道，大力发展特色产业，全力推动资源变资产、资产变资金。
</t>
    </r>
    <r>
      <rPr>
        <b/>
        <sz val="11"/>
        <rFont val="宋体"/>
        <charset val="134"/>
        <scheme val="minor"/>
      </rPr>
      <t>2.社会效益：</t>
    </r>
    <r>
      <rPr>
        <sz val="11"/>
        <rFont val="宋体"/>
        <charset val="134"/>
        <scheme val="minor"/>
      </rPr>
      <t>项目建成后，统筹推进产业发展、社会管理和精神文明建设，努力打造农民幸福生活的美好家园。受益建档立卡贫困人员≧13136人。</t>
    </r>
  </si>
  <si>
    <t>yjsx058</t>
  </si>
  <si>
    <t>英吉沙县萨罕镇2023年1.1万亩高标准农田建设项目</t>
  </si>
  <si>
    <t>萨罕镇8村，9村，11村，16村</t>
  </si>
  <si>
    <r>
      <rPr>
        <b/>
        <sz val="11"/>
        <rFont val="宋体"/>
        <charset val="134"/>
      </rPr>
      <t>项目总投资：1152万元         规模：1.1万亩
建设内容：</t>
    </r>
    <r>
      <rPr>
        <sz val="11"/>
        <rFont val="宋体"/>
        <charset val="134"/>
        <scheme val="major"/>
      </rPr>
      <t>（一）新建面积</t>
    </r>
    <r>
      <rPr>
        <sz val="11"/>
        <color theme="1"/>
        <rFont val="宋体"/>
        <charset val="134"/>
        <scheme val="major"/>
      </rPr>
      <t xml:space="preserve"> 1.灌溉与排水：实施高效节水614亩，共新建1座首部泵房、1座沉砂池；埋设PVC-M（0.63MPa）管道5.149km、地面PE管（0.25MPa）4.128km、滴灌带54.03万m；闸阀井7座、排水井8座、节制分水闸1座；引水渠防渗180m。 2.农田输配电：配套变压器1套，架设10kv输电线路0.15km，0.4kv输电线路0.01km。（二）改造提升面积 1.灌溉与排水：实施高效节水6363亩，共新建7座首部泵房、7座沉砂池；建设9个加压滴灌系统；埋设PVC-M（0.63MPa）管道65.941km、地面PE管（0.25MPa）46.876km、滴灌带54.03万m；闸阀井168座、排水井182座、节制分水闸7座；引水渠防渗1120m。斗渠防渗改造2条，总长度4.9km。 2.农田输配电：配套变压器1套，架设10kv输电线路3.766km，0.4kv输电线路0.35km。</t>
    </r>
  </si>
  <si>
    <t>万亩</t>
  </si>
  <si>
    <t xml:space="preserve">1.经济效益：①增产效益，每亩产量比实施项目前提高30公斤至50公斤，实现稳产高产农户增收的目的；②节水效益，提高灌溉保证率，推进农业现代化灌溉。
2.社会效益：项目的实施，可以增产丰收，提高了农业综合生产能力，保障生产安全，实现可持续发展，促进农牧民增产增收，促进区域经济繁荣，灌溉节约的水量可缓解英吉沙县用水紧张局面，给社会带来显著效益。
</t>
  </si>
  <si>
    <t>yjsx062</t>
  </si>
  <si>
    <t>英吉沙县苏盖提乡0.4万亩亩高标准农田建设项目</t>
  </si>
  <si>
    <t>苏盖提阿其玛艾日克村，坎特艾日克村，色日格拉村，吐尔库依村，提干村，吐格其村</t>
  </si>
  <si>
    <r>
      <rPr>
        <b/>
        <sz val="11"/>
        <rFont val="宋体"/>
        <charset val="134"/>
      </rPr>
      <t>项目总投资：448万元         规模：0.4万亩
建设内容：</t>
    </r>
    <r>
      <rPr>
        <sz val="11"/>
        <rFont val="宋体"/>
        <charset val="134"/>
        <scheme val="major"/>
      </rPr>
      <t>建设面积</t>
    </r>
    <r>
      <rPr>
        <sz val="11"/>
        <color theme="1"/>
        <rFont val="宋体"/>
        <charset val="134"/>
        <scheme val="major"/>
      </rPr>
      <t>4008.63亩。 1.土地平整工程:平整净面积 3882.79 亩，挖方量 52.75万m³，调配土方50.35万m³，用于渠道和道路工程回填土方2.39万m³，表土剥离面积342.21亩，表土剥离厚度0.25m，表土剥离土方5.70万m³，表土回填5.70万m³。 2.灌溉与排水工程:新开挖斗渠 12 条，总长度 10064m，配套建筑物节制分水闸7座，涵管桥17座，陡坡5座。 3.田间道路工程:新建素土压实机耕道9条，总长度5939m;改建项目区30cm厚砂砾石路田间路1条，长度4241米。 4.农田防护林工程:新规划防护林长度9518米，农田防护林林床修整面积42.83亩。</t>
    </r>
  </si>
  <si>
    <t xml:space="preserve">1.经济效益：①增产效益，每亩产量比实施项目前提高30公斤至50公斤，实现稳产高产农户增收的目的；②节水效益，提高灌溉保证率，推进农业现代化灌溉。
2.社会效益：项目的实施，可以增产丰收，提高了农业综合生产能力，保障生产安全，实现可持续发展，促进农牧民增产增收，促进区域经济繁荣，灌溉节约的水量可缓解英吉沙县用水紧张局面，给社会带来显著效益。
</t>
  </si>
  <si>
    <t>yjsx063</t>
  </si>
  <si>
    <t>英吉沙县城关乡高效节水配套设施建设项目</t>
  </si>
  <si>
    <t>城关乡10村，12村</t>
  </si>
  <si>
    <r>
      <rPr>
        <b/>
        <sz val="11"/>
        <rFont val="宋体"/>
        <charset val="134"/>
        <scheme val="minor"/>
      </rPr>
      <t>项目总投资</t>
    </r>
    <r>
      <rPr>
        <sz val="11"/>
        <rFont val="宋体"/>
        <charset val="134"/>
        <scheme val="minor"/>
      </rPr>
      <t xml:space="preserve">：80万元    </t>
    </r>
    <r>
      <rPr>
        <b/>
        <sz val="11"/>
        <rFont val="宋体"/>
        <charset val="134"/>
        <scheme val="minor"/>
      </rPr>
      <t>规模</t>
    </r>
    <r>
      <rPr>
        <sz val="11"/>
        <rFont val="宋体"/>
        <charset val="134"/>
        <scheme val="minor"/>
      </rPr>
      <t xml:space="preserve">：3座
</t>
    </r>
    <r>
      <rPr>
        <b/>
        <sz val="11"/>
        <rFont val="宋体"/>
        <charset val="134"/>
        <scheme val="minor"/>
      </rPr>
      <t xml:space="preserve"> 建设内容：</t>
    </r>
    <r>
      <rPr>
        <sz val="11"/>
        <rFont val="宋体"/>
        <charset val="134"/>
        <scheme val="minor"/>
      </rPr>
      <t>改建沉砂池3座，改建沉砂池引水渠长0.324km，设计流量0.2m3/s，配套渠系建筑物。</t>
    </r>
  </si>
  <si>
    <r>
      <rPr>
        <b/>
        <sz val="11"/>
        <rFont val="宋体"/>
        <charset val="134"/>
        <scheme val="minor"/>
      </rPr>
      <t>1.经济效益：</t>
    </r>
    <r>
      <rPr>
        <sz val="11"/>
        <rFont val="宋体"/>
        <charset val="134"/>
        <scheme val="minor"/>
      </rPr>
      <t xml:space="preserve">通过实施该项目，将有效促进相关产业发展，促进农户增收。
</t>
    </r>
    <r>
      <rPr>
        <b/>
        <sz val="11"/>
        <rFont val="宋体"/>
        <charset val="134"/>
        <scheme val="minor"/>
      </rPr>
      <t>2.社会效益：</t>
    </r>
    <r>
      <rPr>
        <sz val="11"/>
        <rFont val="宋体"/>
        <charset val="134"/>
        <scheme val="minor"/>
      </rPr>
      <t>项目建成后，预计新增32个岗位，带动就业32人，月工资不低于2000元，预计直接增加收入6.4万元。</t>
    </r>
  </si>
  <si>
    <t>yjsx064</t>
  </si>
  <si>
    <t>英吉沙县芒辛镇高效节水配套设施建设项目</t>
  </si>
  <si>
    <t>芒辛镇1村.14村,16村</t>
  </si>
  <si>
    <r>
      <rPr>
        <sz val="11"/>
        <rFont val="宋体"/>
        <charset val="134"/>
        <scheme val="minor"/>
      </rPr>
      <t xml:space="preserve"> </t>
    </r>
    <r>
      <rPr>
        <b/>
        <sz val="11"/>
        <rFont val="宋体"/>
        <charset val="134"/>
        <scheme val="minor"/>
      </rPr>
      <t>项目总投资</t>
    </r>
    <r>
      <rPr>
        <sz val="11"/>
        <rFont val="宋体"/>
        <charset val="134"/>
        <scheme val="minor"/>
      </rPr>
      <t xml:space="preserve">：120万元   </t>
    </r>
    <r>
      <rPr>
        <b/>
        <sz val="11"/>
        <rFont val="宋体"/>
        <charset val="134"/>
        <scheme val="minor"/>
      </rPr>
      <t xml:space="preserve"> 规模：</t>
    </r>
    <r>
      <rPr>
        <sz val="11"/>
        <rFont val="宋体"/>
        <charset val="134"/>
        <scheme val="minor"/>
      </rPr>
      <t>5座
 建设内容：改建沉砂池5座，改建沉砂池引水渠长0.115km，设计流量0.2m3/s，配套渠系建筑物，新建Do200PVC-M管1.035km。</t>
    </r>
  </si>
  <si>
    <r>
      <rPr>
        <b/>
        <sz val="11"/>
        <rFont val="宋体"/>
        <charset val="134"/>
        <scheme val="minor"/>
      </rPr>
      <t>1.经济效益：</t>
    </r>
    <r>
      <rPr>
        <sz val="11"/>
        <rFont val="宋体"/>
        <charset val="134"/>
        <scheme val="minor"/>
      </rPr>
      <t xml:space="preserve">通过实施该项目，将有效促进相关产业发展，促进农户增收。
</t>
    </r>
    <r>
      <rPr>
        <b/>
        <sz val="11"/>
        <rFont val="宋体"/>
        <charset val="134"/>
        <scheme val="minor"/>
      </rPr>
      <t>2.社会效益：</t>
    </r>
    <r>
      <rPr>
        <sz val="11"/>
        <rFont val="宋体"/>
        <charset val="134"/>
        <scheme val="minor"/>
      </rPr>
      <t>项目建成后，预计新增36个岗位，带动就业36人，月工资不低于2000元，预计直接增加收入7.2万元。</t>
    </r>
  </si>
  <si>
    <t>yjsx088</t>
  </si>
  <si>
    <t>英吉沙县乔勒潘乡高效节水配套设施建设项目</t>
  </si>
  <si>
    <t>乔勒潘乡1村.2村,4村,5村,6村,7村,8村,9村,10村,11村,12村,13村</t>
  </si>
  <si>
    <r>
      <rPr>
        <b/>
        <sz val="11"/>
        <rFont val="宋体"/>
        <charset val="134"/>
        <scheme val="minor"/>
      </rPr>
      <t>项目总投资</t>
    </r>
    <r>
      <rPr>
        <sz val="11"/>
        <rFont val="宋体"/>
        <charset val="134"/>
        <scheme val="minor"/>
      </rPr>
      <t xml:space="preserve">：380万元    </t>
    </r>
    <r>
      <rPr>
        <b/>
        <sz val="11"/>
        <rFont val="宋体"/>
        <charset val="134"/>
        <scheme val="minor"/>
      </rPr>
      <t>规模：</t>
    </r>
    <r>
      <rPr>
        <sz val="11"/>
        <rFont val="宋体"/>
        <charset val="134"/>
        <scheme val="minor"/>
      </rPr>
      <t xml:space="preserve">16座
</t>
    </r>
    <r>
      <rPr>
        <b/>
        <sz val="11"/>
        <rFont val="宋体"/>
        <charset val="134"/>
        <scheme val="minor"/>
      </rPr>
      <t xml:space="preserve"> 建设内容：</t>
    </r>
    <r>
      <rPr>
        <sz val="11"/>
        <rFont val="宋体"/>
        <charset val="134"/>
        <scheme val="minor"/>
      </rPr>
      <t>改建沉砂池16座，改建沉砂池引水渠长1.056km，设计流量0.2m</t>
    </r>
    <r>
      <rPr>
        <vertAlign val="superscript"/>
        <sz val="11"/>
        <rFont val="宋体"/>
        <charset val="134"/>
        <scheme val="minor"/>
      </rPr>
      <t>3</t>
    </r>
    <r>
      <rPr>
        <sz val="11"/>
        <rFont val="宋体"/>
        <charset val="134"/>
        <scheme val="minor"/>
      </rPr>
      <t>/s，配套渠系建筑物座，新建Do200PVC-M管3.406km。</t>
    </r>
  </si>
  <si>
    <r>
      <rPr>
        <b/>
        <sz val="11"/>
        <rFont val="宋体"/>
        <charset val="134"/>
        <scheme val="minor"/>
      </rPr>
      <t>1.经济效益：</t>
    </r>
    <r>
      <rPr>
        <sz val="11"/>
        <rFont val="宋体"/>
        <charset val="134"/>
        <scheme val="minor"/>
      </rPr>
      <t xml:space="preserve">通过实施该项目，将有效促进相关产业发展，促进农户增收。
</t>
    </r>
    <r>
      <rPr>
        <b/>
        <sz val="11"/>
        <rFont val="宋体"/>
        <charset val="134"/>
        <scheme val="minor"/>
      </rPr>
      <t>2.社会效益：</t>
    </r>
    <r>
      <rPr>
        <sz val="11"/>
        <rFont val="宋体"/>
        <charset val="134"/>
        <scheme val="minor"/>
      </rPr>
      <t>项目建成后，预计新增26个岗位，带动就业26人，月工资不低于2000元，预计直接增加收入5.2万元。</t>
    </r>
  </si>
  <si>
    <t>yjsx065</t>
  </si>
  <si>
    <t>英吉沙县龙甫乡高效节水配套设施建设项目</t>
  </si>
  <si>
    <t>龙甫乡1-7个村</t>
  </si>
  <si>
    <r>
      <rPr>
        <b/>
        <sz val="11"/>
        <rFont val="宋体"/>
        <charset val="134"/>
        <scheme val="minor"/>
      </rPr>
      <t>项目总投资：</t>
    </r>
    <r>
      <rPr>
        <sz val="11"/>
        <rFont val="宋体"/>
        <charset val="134"/>
        <scheme val="minor"/>
      </rPr>
      <t xml:space="preserve">220万元   </t>
    </r>
    <r>
      <rPr>
        <b/>
        <sz val="11"/>
        <rFont val="宋体"/>
        <charset val="134"/>
        <scheme val="minor"/>
      </rPr>
      <t xml:space="preserve"> 规模</t>
    </r>
    <r>
      <rPr>
        <sz val="11"/>
        <rFont val="宋体"/>
        <charset val="134"/>
        <scheme val="minor"/>
      </rPr>
      <t xml:space="preserve">：6座
 </t>
    </r>
    <r>
      <rPr>
        <b/>
        <sz val="11"/>
        <rFont val="宋体"/>
        <charset val="134"/>
        <scheme val="minor"/>
      </rPr>
      <t>建设内容</t>
    </r>
    <r>
      <rPr>
        <sz val="11"/>
        <rFont val="宋体"/>
        <charset val="134"/>
        <scheme val="minor"/>
      </rPr>
      <t>：改建沉砂池6座，改建沉砂池引水渠长1.299km，设计流量0.2m</t>
    </r>
    <r>
      <rPr>
        <vertAlign val="superscript"/>
        <sz val="11"/>
        <rFont val="宋体"/>
        <charset val="134"/>
        <scheme val="minor"/>
      </rPr>
      <t>3</t>
    </r>
    <r>
      <rPr>
        <sz val="11"/>
        <rFont val="宋体"/>
        <charset val="134"/>
        <scheme val="minor"/>
      </rPr>
      <t>/s，配套渠系建筑物，新建Do200PVC-M管1.982km。</t>
    </r>
  </si>
  <si>
    <r>
      <rPr>
        <b/>
        <sz val="11"/>
        <rFont val="宋体"/>
        <charset val="134"/>
        <scheme val="minor"/>
      </rPr>
      <t>1.经济效益：</t>
    </r>
    <r>
      <rPr>
        <sz val="11"/>
        <rFont val="宋体"/>
        <charset val="134"/>
        <scheme val="minor"/>
      </rPr>
      <t xml:space="preserve">通过实施该项目，将有效促进相关产业发展，促进农户增收。
</t>
    </r>
    <r>
      <rPr>
        <b/>
        <sz val="11"/>
        <rFont val="宋体"/>
        <charset val="134"/>
        <scheme val="minor"/>
      </rPr>
      <t>2.社会效益：</t>
    </r>
    <r>
      <rPr>
        <sz val="11"/>
        <rFont val="宋体"/>
        <charset val="134"/>
        <scheme val="minor"/>
      </rPr>
      <t>项目建成后，预计新增28个岗位，带动就业28人，月工资不低于2000元，预计直接增加收入5.6万元。</t>
    </r>
  </si>
  <si>
    <t>yjsx066</t>
  </si>
  <si>
    <t>英吉沙县色提力乡高效节水配套设施建设项目</t>
  </si>
  <si>
    <t>色提力乡1村，4村，5村，6村，7村，9村，10村</t>
  </si>
  <si>
    <r>
      <rPr>
        <b/>
        <sz val="11"/>
        <rFont val="宋体"/>
        <charset val="134"/>
        <scheme val="minor"/>
      </rPr>
      <t>项目总投资</t>
    </r>
    <r>
      <rPr>
        <sz val="11"/>
        <rFont val="宋体"/>
        <charset val="134"/>
        <scheme val="minor"/>
      </rPr>
      <t xml:space="preserve">：398万元   </t>
    </r>
    <r>
      <rPr>
        <b/>
        <sz val="11"/>
        <rFont val="宋体"/>
        <charset val="134"/>
        <scheme val="minor"/>
      </rPr>
      <t xml:space="preserve"> 规模</t>
    </r>
    <r>
      <rPr>
        <sz val="11"/>
        <rFont val="宋体"/>
        <charset val="134"/>
        <scheme val="minor"/>
      </rPr>
      <t xml:space="preserve">：13座
 </t>
    </r>
    <r>
      <rPr>
        <b/>
        <sz val="11"/>
        <rFont val="宋体"/>
        <charset val="134"/>
        <scheme val="minor"/>
      </rPr>
      <t>建设内容</t>
    </r>
    <r>
      <rPr>
        <sz val="11"/>
        <rFont val="宋体"/>
        <charset val="134"/>
        <scheme val="minor"/>
      </rPr>
      <t>：改建沉砂池13座，新建Do200PVC-M管13.935km。。</t>
    </r>
  </si>
  <si>
    <t>yjsx067</t>
  </si>
  <si>
    <t>英吉沙县英也尔乡高效节水配套设施建设项目</t>
  </si>
  <si>
    <t>英也尔乡1村，3村，4村，5村，6村，7村，8村，9村，10村</t>
  </si>
  <si>
    <r>
      <rPr>
        <b/>
        <sz val="11"/>
        <rFont val="宋体"/>
        <charset val="134"/>
        <scheme val="minor"/>
      </rPr>
      <t>项目总投资：</t>
    </r>
    <r>
      <rPr>
        <sz val="11"/>
        <rFont val="宋体"/>
        <charset val="134"/>
        <scheme val="minor"/>
      </rPr>
      <t xml:space="preserve">360万元   </t>
    </r>
    <r>
      <rPr>
        <b/>
        <sz val="11"/>
        <rFont val="宋体"/>
        <charset val="134"/>
        <scheme val="minor"/>
      </rPr>
      <t xml:space="preserve"> 规模</t>
    </r>
    <r>
      <rPr>
        <sz val="11"/>
        <rFont val="宋体"/>
        <charset val="134"/>
        <scheme val="minor"/>
      </rPr>
      <t xml:space="preserve">：13座
</t>
    </r>
    <r>
      <rPr>
        <b/>
        <sz val="11"/>
        <rFont val="宋体"/>
        <charset val="134"/>
        <scheme val="minor"/>
      </rPr>
      <t xml:space="preserve"> 建设内容</t>
    </r>
    <r>
      <rPr>
        <sz val="11"/>
        <rFont val="宋体"/>
        <charset val="134"/>
        <scheme val="minor"/>
      </rPr>
      <t>：改建沉砂池13座，改建沉砂池引水渠长1.979km，设计流量0.2m3/s，配套渠系建筑物，新建Do200PVC-M管0.806km。</t>
    </r>
  </si>
  <si>
    <r>
      <rPr>
        <b/>
        <sz val="11"/>
        <rFont val="宋体"/>
        <charset val="134"/>
        <scheme val="minor"/>
      </rPr>
      <t>1.经济效益：</t>
    </r>
    <r>
      <rPr>
        <sz val="11"/>
        <rFont val="宋体"/>
        <charset val="134"/>
        <scheme val="minor"/>
      </rPr>
      <t xml:space="preserve">通过实施该项目，将有效促进相关产业发展，促进农户增收。
</t>
    </r>
    <r>
      <rPr>
        <b/>
        <sz val="11"/>
        <rFont val="宋体"/>
        <charset val="134"/>
        <scheme val="minor"/>
      </rPr>
      <t>2.社会效益：</t>
    </r>
    <r>
      <rPr>
        <sz val="11"/>
        <rFont val="宋体"/>
        <charset val="134"/>
        <scheme val="minor"/>
      </rPr>
      <t>项目建成后，预计新增42个岗位，带动就业42人，月工资不低于2000元，预计直接增加收入8.4万元。</t>
    </r>
  </si>
  <si>
    <t>yjsx068</t>
  </si>
  <si>
    <t>萨罕镇高效节水配套设施提升改造项目</t>
  </si>
  <si>
    <t>萨罕镇8-16个，20-21个等11个村</t>
  </si>
  <si>
    <r>
      <rPr>
        <b/>
        <sz val="11"/>
        <rFont val="宋体"/>
        <charset val="134"/>
        <scheme val="minor"/>
      </rPr>
      <t>项目总投资</t>
    </r>
    <r>
      <rPr>
        <sz val="11"/>
        <rFont val="宋体"/>
        <charset val="134"/>
        <scheme val="minor"/>
      </rPr>
      <t xml:space="preserve">：390万元    </t>
    </r>
    <r>
      <rPr>
        <b/>
        <sz val="11"/>
        <rFont val="宋体"/>
        <charset val="134"/>
        <scheme val="minor"/>
      </rPr>
      <t>规模：</t>
    </r>
    <r>
      <rPr>
        <sz val="11"/>
        <rFont val="宋体"/>
        <charset val="134"/>
        <scheme val="minor"/>
      </rPr>
      <t xml:space="preserve">21座 
</t>
    </r>
    <r>
      <rPr>
        <b/>
        <sz val="11"/>
        <rFont val="宋体"/>
        <charset val="134"/>
        <scheme val="minor"/>
      </rPr>
      <t>建设内容：</t>
    </r>
    <r>
      <rPr>
        <sz val="11"/>
        <rFont val="宋体"/>
        <charset val="134"/>
        <scheme val="minor"/>
      </rPr>
      <t>改建沉砂池21座，新建Do200PVC-M管3.973km。</t>
    </r>
  </si>
  <si>
    <t>yjsx069</t>
  </si>
  <si>
    <t>英吉沙县托普鲁克乡高效节水配套设施提升改造项目</t>
  </si>
  <si>
    <t>托普鲁克乡1村，3村，4村，5村，6村，7村，8村，9村</t>
  </si>
  <si>
    <r>
      <rPr>
        <b/>
        <sz val="11"/>
        <rFont val="宋体"/>
        <charset val="134"/>
        <scheme val="minor"/>
      </rPr>
      <t>项目总投资</t>
    </r>
    <r>
      <rPr>
        <sz val="11"/>
        <rFont val="宋体"/>
        <charset val="134"/>
        <scheme val="minor"/>
      </rPr>
      <t xml:space="preserve">：396万元    </t>
    </r>
    <r>
      <rPr>
        <b/>
        <sz val="11"/>
        <rFont val="宋体"/>
        <charset val="134"/>
        <scheme val="minor"/>
      </rPr>
      <t>规模</t>
    </r>
    <r>
      <rPr>
        <sz val="11"/>
        <rFont val="宋体"/>
        <charset val="134"/>
        <scheme val="minor"/>
      </rPr>
      <t xml:space="preserve">：13座 
</t>
    </r>
    <r>
      <rPr>
        <b/>
        <sz val="11"/>
        <rFont val="宋体"/>
        <charset val="134"/>
        <scheme val="minor"/>
      </rPr>
      <t>建设内容：</t>
    </r>
    <r>
      <rPr>
        <sz val="11"/>
        <rFont val="宋体"/>
        <charset val="134"/>
        <scheme val="minor"/>
      </rPr>
      <t>改建沉砂池13座，改建沉砂池引水渠长1.397km，设计流量0.2m3/s，配套渠系建筑物，新建Do200PVC-M管7.492km。</t>
    </r>
  </si>
  <si>
    <t>托普鲁克乡人民政府</t>
  </si>
  <si>
    <t>高云飞</t>
  </si>
  <si>
    <t>yjsx070</t>
  </si>
  <si>
    <t>英吉沙县苏盖提乡高效节水配套设施建设项目</t>
  </si>
  <si>
    <t>苏盖提乡8村， 12村，14村</t>
  </si>
  <si>
    <r>
      <rPr>
        <b/>
        <sz val="11"/>
        <rFont val="宋体"/>
        <charset val="134"/>
        <scheme val="minor"/>
      </rPr>
      <t>项目总投资：</t>
    </r>
    <r>
      <rPr>
        <sz val="11"/>
        <rFont val="宋体"/>
        <charset val="134"/>
        <scheme val="minor"/>
      </rPr>
      <t xml:space="preserve">150万元   </t>
    </r>
    <r>
      <rPr>
        <b/>
        <sz val="11"/>
        <rFont val="宋体"/>
        <charset val="134"/>
        <scheme val="minor"/>
      </rPr>
      <t xml:space="preserve"> 规模</t>
    </r>
    <r>
      <rPr>
        <sz val="11"/>
        <rFont val="宋体"/>
        <charset val="134"/>
        <scheme val="minor"/>
      </rPr>
      <t xml:space="preserve">：3座 
</t>
    </r>
    <r>
      <rPr>
        <b/>
        <sz val="11"/>
        <rFont val="宋体"/>
        <charset val="134"/>
        <scheme val="minor"/>
      </rPr>
      <t>建设内容</t>
    </r>
    <r>
      <rPr>
        <sz val="11"/>
        <rFont val="宋体"/>
        <charset val="134"/>
        <scheme val="minor"/>
      </rPr>
      <t>：改建沉砂池3座，改建沉砂池引水渠长0.264km，设计流量0.2m3/s，配套渠系建筑物，新建Do200PVC-M管8.584km。</t>
    </r>
  </si>
  <si>
    <r>
      <rPr>
        <b/>
        <sz val="11"/>
        <rFont val="宋体"/>
        <charset val="134"/>
        <scheme val="minor"/>
      </rPr>
      <t>1.经济效益：</t>
    </r>
    <r>
      <rPr>
        <sz val="11"/>
        <rFont val="宋体"/>
        <charset val="134"/>
        <scheme val="minor"/>
      </rPr>
      <t xml:space="preserve">通过实施该项目，将有效促进相关产业发展，促进农户增收。
</t>
    </r>
    <r>
      <rPr>
        <b/>
        <sz val="11"/>
        <rFont val="宋体"/>
        <charset val="134"/>
        <scheme val="minor"/>
      </rPr>
      <t>2.社会效益：</t>
    </r>
    <r>
      <rPr>
        <sz val="11"/>
        <rFont val="宋体"/>
        <charset val="134"/>
        <scheme val="minor"/>
      </rPr>
      <t>项目建成后，预计新增18个岗位，带动就业18人，月工资不低于2000元，预计直接增加收入3.6万元。</t>
    </r>
  </si>
  <si>
    <t>yjsx071</t>
  </si>
  <si>
    <t>英吉沙县乌恰镇高效节水配套设施建设项目</t>
  </si>
  <si>
    <t>乌恰镇9村，14村，19村，20村，26村</t>
  </si>
  <si>
    <r>
      <rPr>
        <b/>
        <sz val="11"/>
        <rFont val="宋体"/>
        <charset val="134"/>
        <scheme val="minor"/>
      </rPr>
      <t>项目总投资</t>
    </r>
    <r>
      <rPr>
        <sz val="11"/>
        <rFont val="宋体"/>
        <charset val="134"/>
        <scheme val="minor"/>
      </rPr>
      <t xml:space="preserve">：140万元    </t>
    </r>
    <r>
      <rPr>
        <b/>
        <sz val="11"/>
        <rFont val="宋体"/>
        <charset val="134"/>
        <scheme val="minor"/>
      </rPr>
      <t>规模</t>
    </r>
    <r>
      <rPr>
        <sz val="11"/>
        <rFont val="宋体"/>
        <charset val="134"/>
        <scheme val="minor"/>
      </rPr>
      <t xml:space="preserve">：4座 
</t>
    </r>
    <r>
      <rPr>
        <b/>
        <sz val="11"/>
        <rFont val="宋体"/>
        <charset val="134"/>
        <scheme val="minor"/>
      </rPr>
      <t>建设内容</t>
    </r>
    <r>
      <rPr>
        <sz val="11"/>
        <rFont val="宋体"/>
        <charset val="134"/>
        <scheme val="minor"/>
      </rPr>
      <t>：改建沉砂池4座，改建沉砂池引水渠长0.521km，设计流量0.2m3/s，配套渠系建筑物，新建Do200PVC-M管2.748km。</t>
    </r>
  </si>
  <si>
    <t>yjsx072</t>
  </si>
  <si>
    <t>英吉沙县克孜勒乡高效节水配套设施建设项目</t>
  </si>
  <si>
    <t>克孜勒乡3村，4村，5村，12村，14村，15村</t>
  </si>
  <si>
    <r>
      <rPr>
        <b/>
        <sz val="11"/>
        <rFont val="宋体"/>
        <charset val="134"/>
        <scheme val="minor"/>
      </rPr>
      <t>项目总投资：</t>
    </r>
    <r>
      <rPr>
        <sz val="11"/>
        <rFont val="宋体"/>
        <charset val="134"/>
        <scheme val="minor"/>
      </rPr>
      <t xml:space="preserve">310万元    </t>
    </r>
    <r>
      <rPr>
        <b/>
        <sz val="11"/>
        <rFont val="宋体"/>
        <charset val="134"/>
        <scheme val="minor"/>
      </rPr>
      <t>规模</t>
    </r>
    <r>
      <rPr>
        <sz val="11"/>
        <rFont val="宋体"/>
        <charset val="134"/>
        <scheme val="minor"/>
      </rPr>
      <t xml:space="preserve">：12座 
</t>
    </r>
    <r>
      <rPr>
        <b/>
        <sz val="11"/>
        <rFont val="宋体"/>
        <charset val="134"/>
        <scheme val="minor"/>
      </rPr>
      <t>建设内容：</t>
    </r>
    <r>
      <rPr>
        <sz val="11"/>
        <rFont val="宋体"/>
        <charset val="134"/>
        <scheme val="minor"/>
      </rPr>
      <t>改建沉砂池12座，改建沉砂池引水渠长1.208km，设计流量0.2m3/s，配套渠系建筑物，新建Do200PVC-M管3.921km。</t>
    </r>
  </si>
  <si>
    <t>yjsx073</t>
  </si>
  <si>
    <t>英吉沙县萨罕镇坎特艾日克村2023年高效节水项目</t>
  </si>
  <si>
    <t>萨罕镇坎特艾日克村</t>
  </si>
  <si>
    <r>
      <rPr>
        <b/>
        <sz val="10"/>
        <rFont val="宋体"/>
        <charset val="134"/>
      </rPr>
      <t>项目总投资：</t>
    </r>
    <r>
      <rPr>
        <sz val="10"/>
        <rFont val="宋体"/>
        <charset val="134"/>
      </rPr>
      <t xml:space="preserve">133.69万元     </t>
    </r>
    <r>
      <rPr>
        <b/>
        <sz val="10"/>
        <rFont val="宋体"/>
        <charset val="134"/>
      </rPr>
      <t xml:space="preserve"> 规模：</t>
    </r>
    <r>
      <rPr>
        <sz val="10"/>
        <rFont val="宋体"/>
        <charset val="134"/>
      </rPr>
      <t>579 亩
建设内容：新建高效节水滴灌面积 579 亩，种植棉花，根据项目区现状情况建设1个地表水加压滴灌灌溉系统，主要建设沉淀池1座；离心泵1台, 变频器1套,变压器 1 套、输电线路、泵房 1 座等配套设施。</t>
    </r>
  </si>
  <si>
    <r>
      <rPr>
        <b/>
        <sz val="10"/>
        <rFont val="宋体"/>
        <charset val="134"/>
      </rPr>
      <t>1.经济效益：</t>
    </r>
    <r>
      <rPr>
        <sz val="10"/>
        <rFont val="宋体"/>
        <charset val="134"/>
      </rPr>
      <t xml:space="preserve">通过实施该项目，将有效促进相关产业发展，促进农户增收。
</t>
    </r>
    <r>
      <rPr>
        <b/>
        <sz val="10"/>
        <rFont val="宋体"/>
        <charset val="134"/>
      </rPr>
      <t>2.社会效益：</t>
    </r>
    <r>
      <rPr>
        <sz val="10"/>
        <rFont val="宋体"/>
        <charset val="134"/>
      </rPr>
      <t>项目建成后，预计新增18个岗位，带动就业18人，月工资不低于2000元，预计直接增加收入3.6万元。</t>
    </r>
  </si>
  <si>
    <t>yjsx074</t>
  </si>
  <si>
    <t>英吉沙县克孜勒乡农村农贸市场改扩建项目</t>
  </si>
  <si>
    <t>克孜勒乡4村</t>
  </si>
  <si>
    <r>
      <rPr>
        <b/>
        <sz val="10"/>
        <rFont val="宋体"/>
        <charset val="134"/>
      </rPr>
      <t>项目总投资：</t>
    </r>
    <r>
      <rPr>
        <sz val="10"/>
        <rFont val="宋体"/>
        <charset val="134"/>
      </rPr>
      <t xml:space="preserve">391万元     </t>
    </r>
    <r>
      <rPr>
        <b/>
        <sz val="10"/>
        <rFont val="宋体"/>
        <charset val="134"/>
      </rPr>
      <t xml:space="preserve"> 规模：</t>
    </r>
    <r>
      <rPr>
        <sz val="10"/>
        <rFont val="宋体"/>
        <charset val="134"/>
      </rPr>
      <t xml:space="preserve">1座
</t>
    </r>
    <r>
      <rPr>
        <b/>
        <sz val="10"/>
        <rFont val="宋体"/>
        <charset val="134"/>
      </rPr>
      <t>建设内容：</t>
    </r>
    <r>
      <rPr>
        <sz val="10"/>
        <rFont val="宋体"/>
        <charset val="134"/>
      </rPr>
      <t>1.新建交易棚13座1458㎡，钢架结构；2.新建凉棚775㎡钢架结构；3.新建畜牧交易棚350㎡；4.新建公共卫生间40㎡；5.改造商铺17间850㎡；6.11座交易棚棚顶修缮3960㎡；7.地面铺设石子路8000㎡，交易台硬化4000㎡等附属设施。</t>
    </r>
  </si>
  <si>
    <r>
      <rPr>
        <sz val="10"/>
        <color theme="1"/>
        <rFont val="宋体"/>
        <charset val="134"/>
      </rPr>
      <t>1</t>
    </r>
    <r>
      <rPr>
        <b/>
        <sz val="10"/>
        <color theme="1"/>
        <rFont val="宋体"/>
        <charset val="134"/>
      </rPr>
      <t>.经济效益：</t>
    </r>
    <r>
      <rPr>
        <sz val="10"/>
        <color theme="1"/>
        <rFont val="宋体"/>
        <charset val="134"/>
      </rPr>
      <t xml:space="preserve">通过项目建设，新增13个交易棚，可有效提供良好的交易环境，提供交易场所；新建1座畜牧交易棚。
</t>
    </r>
    <r>
      <rPr>
        <b/>
        <sz val="10"/>
        <color theme="1"/>
        <rFont val="宋体"/>
        <charset val="134"/>
      </rPr>
      <t>2.社会效益：</t>
    </r>
    <r>
      <rPr>
        <sz val="10"/>
        <color theme="1"/>
        <rFont val="宋体"/>
        <charset val="134"/>
      </rPr>
      <t>进一步规范提升农贸市场管理、改善农贸市场经营环境，提升乡村文明形象和群众生活质量，为促进克孜勒乡农民增收、经济增效，乡党委、政府一直在优化营商环境结构调整方面下大力气，争取项目投资，全力推进农贸市场升级改造工作，让百姓的“菜篮子”拎出幸福感。干净整洁、规范有序的市场环境更是群众幸福感的来源。</t>
    </r>
  </si>
  <si>
    <t>yjsx075</t>
  </si>
  <si>
    <t>英吉沙县克孜勒乡辣椒加工厂房及库房建设项目</t>
  </si>
  <si>
    <t>克孜勒乡3村</t>
  </si>
  <si>
    <r>
      <rPr>
        <b/>
        <sz val="10"/>
        <rFont val="宋体"/>
        <charset val="134"/>
      </rPr>
      <t>项目总投资：</t>
    </r>
    <r>
      <rPr>
        <sz val="10"/>
        <rFont val="宋体"/>
        <charset val="134"/>
      </rPr>
      <t xml:space="preserve">360万元      </t>
    </r>
    <r>
      <rPr>
        <b/>
        <sz val="10"/>
        <rFont val="宋体"/>
        <charset val="134"/>
      </rPr>
      <t>规模</t>
    </r>
    <r>
      <rPr>
        <sz val="10"/>
        <rFont val="宋体"/>
        <charset val="134"/>
      </rPr>
      <t xml:space="preserve">：1座
</t>
    </r>
    <r>
      <rPr>
        <b/>
        <sz val="10"/>
        <rFont val="宋体"/>
        <charset val="134"/>
      </rPr>
      <t>建设内容：</t>
    </r>
    <r>
      <rPr>
        <sz val="10"/>
        <rFont val="宋体"/>
        <charset val="134"/>
      </rPr>
      <t>新建厂房1座2100㎡，长100米，宽21米，高13米，钢结构。使用</t>
    </r>
    <r>
      <rPr>
        <b/>
        <sz val="10"/>
        <rFont val="宋体"/>
        <charset val="134"/>
      </rPr>
      <t>年限：</t>
    </r>
    <r>
      <rPr>
        <sz val="10"/>
        <rFont val="宋体"/>
        <charset val="134"/>
      </rPr>
      <t>30年建设地点：克孜勒乡3村</t>
    </r>
  </si>
  <si>
    <t>商信局、克孜勒乡人民政府</t>
  </si>
  <si>
    <t>金自强、杨岚斌</t>
  </si>
  <si>
    <r>
      <rPr>
        <b/>
        <sz val="10"/>
        <rFont val="宋体"/>
        <charset val="134"/>
      </rPr>
      <t>1.经济效益：</t>
    </r>
    <r>
      <rPr>
        <sz val="10"/>
        <rFont val="宋体"/>
        <charset val="134"/>
      </rPr>
      <t xml:space="preserve">通过本项目的实施，进一步完善育苗、收购、加工、销售于一体的全产业链企业发展。全乡种植高辣辣椒7000亩，每亩创收3000元以上，产值2100余万元。将有效促进特色产业发展，促进农户增收。项目建成后，可以扩大高辣辣椒种植面积，预计亩均产值5000元左右。将有效促进相关产业发展，促进农户增收。项目建成后，辣椒加工厂预计新增20个岗位，带动稳定就业20人，月工资不低于2000元，预计每月直接增加收入4万元。
</t>
    </r>
    <r>
      <rPr>
        <b/>
        <sz val="10"/>
        <rFont val="宋体"/>
        <charset val="134"/>
      </rPr>
      <t>2. 社会效益：</t>
    </r>
    <r>
      <rPr>
        <sz val="10"/>
        <rFont val="宋体"/>
        <charset val="134"/>
      </rPr>
      <t xml:space="preserve">工程建设有利于促进夯实农村农业发展基础，加强全乡高辣辣椒种植整体效益的发挥而调动农民的积极性，是群众收入、促进新农村建设，大大提升农业抗灾减灾能力和综合生产能力，降低生产风险和生产成本、提高土地产出率，增加农民收益，从业增产和农民增收的重点环节。
</t>
    </r>
  </si>
  <si>
    <t>yjsx076</t>
  </si>
  <si>
    <t>英吉沙县萨罕镇农贸市场提升改造项目</t>
  </si>
  <si>
    <t>萨罕镇6村</t>
  </si>
  <si>
    <r>
      <rPr>
        <b/>
        <sz val="10"/>
        <rFont val="宋体"/>
        <charset val="134"/>
      </rPr>
      <t>项目总投资：</t>
    </r>
    <r>
      <rPr>
        <sz val="10"/>
        <rFont val="宋体"/>
        <charset val="134"/>
      </rPr>
      <t xml:space="preserve">395万元     </t>
    </r>
    <r>
      <rPr>
        <b/>
        <sz val="10"/>
        <rFont val="宋体"/>
        <charset val="134"/>
      </rPr>
      <t xml:space="preserve"> 规模：</t>
    </r>
    <r>
      <rPr>
        <sz val="10"/>
        <rFont val="宋体"/>
        <charset val="134"/>
      </rPr>
      <t>1座
建设内容：对现有农贸市场进行改造提升，畜牧交易市场、停车场铺戈壁料7661㎡，地面硬化5000㎡，彩钢棚换顶12座2400㎡，21座彩钢棚下面铺砖6850㎡，新建彩钢棚1座3060㎡农贸市场入口大门等附属设施。</t>
    </r>
  </si>
  <si>
    <t>1.经济效益：农贸市场改造提升后，大力改善了营商环境，市场对外承包，预计年收入30万，按照乡村振兴项目收益资金使用方向，70%收益用于巩固脱贫攻坚成果于乡村振兴有效衔接，开发公益性岗位，发展产业；30%资金用于壮大村集体经济。
2.社会效益：一提升改造市场将完善市场基础设施，改善交易环境，吸引商家进行买卖，提高经济效益。二是提升改造市场将增加就业，预计带动稳定就业15人。三是提升改造市场将提高人民生活水平和提高政府税收，扩建和改造后的市场，环境优美，吸引更多的顾客进行消费，提商交易额，进一步增加了税收和充足的管理费用，为政府减轻管理负担。四是提升改造市场有利于市场环境卫生整顿，市场将便于更加规范管理，提升整体面貌，更好的建设市场和招商引资，建成福射周边乡镇的综合交易市场。</t>
  </si>
  <si>
    <t>yjsx077</t>
  </si>
  <si>
    <t>英吉沙县英也尔乡农村农贸市场改扩建项目</t>
  </si>
  <si>
    <t>改扩建</t>
  </si>
  <si>
    <t>英也尔乡4村</t>
  </si>
  <si>
    <r>
      <rPr>
        <b/>
        <sz val="10"/>
        <rFont val="宋体"/>
        <charset val="134"/>
      </rPr>
      <t>项目总投资：</t>
    </r>
    <r>
      <rPr>
        <sz val="10"/>
        <rFont val="宋体"/>
        <charset val="134"/>
      </rPr>
      <t xml:space="preserve">390.07万元    </t>
    </r>
    <r>
      <rPr>
        <b/>
        <sz val="10"/>
        <rFont val="宋体"/>
        <charset val="134"/>
      </rPr>
      <t xml:space="preserve">  规模：</t>
    </r>
    <r>
      <rPr>
        <sz val="10"/>
        <rFont val="宋体"/>
        <charset val="134"/>
      </rPr>
      <t xml:space="preserve">1座
</t>
    </r>
    <r>
      <rPr>
        <b/>
        <sz val="10"/>
        <rFont val="宋体"/>
        <charset val="134"/>
      </rPr>
      <t>建设内容：</t>
    </r>
    <r>
      <rPr>
        <sz val="10"/>
        <rFont val="宋体"/>
        <charset val="134"/>
      </rPr>
      <t>对英也尔乡农贸市场进行升级改造，建设主路至农贸市场大门道路硬化1080㎡，停车场建设及硬化5000㎡，蔬菜销售摊位300m，铁艺护栏700m，铁艺大门1座，牛羊交易场地铺设20厘米戈壁料2500㎡，商铺1000㎡（25间），标准化公共卫生厕所120㎡，购置垃圾船6个。</t>
    </r>
  </si>
  <si>
    <r>
      <rPr>
        <sz val="10"/>
        <color theme="1"/>
        <rFont val="宋体"/>
        <charset val="134"/>
      </rPr>
      <t>1</t>
    </r>
    <r>
      <rPr>
        <b/>
        <sz val="10"/>
        <color theme="1"/>
        <rFont val="宋体"/>
        <charset val="134"/>
      </rPr>
      <t>.经济效益：</t>
    </r>
    <r>
      <rPr>
        <sz val="10"/>
        <color theme="1"/>
        <rFont val="宋体"/>
        <charset val="134"/>
      </rPr>
      <t xml:space="preserve">通过项目建设，可有效提供良好的交易环境，提供交易场所。
</t>
    </r>
    <r>
      <rPr>
        <b/>
        <sz val="10"/>
        <color theme="1"/>
        <rFont val="宋体"/>
        <charset val="134"/>
      </rPr>
      <t>2.社会效益：</t>
    </r>
    <r>
      <rPr>
        <sz val="10"/>
        <color theme="1"/>
        <rFont val="宋体"/>
        <charset val="134"/>
      </rPr>
      <t>进一步规范提升农贸市场管理、改善农贸市场经营环境，提升乡村文明形象和群众生活质量，为促进英也尔乡农民增收、经济增效，乡党委、政府一直在优化营商环境结构调整方面下大力气，争取项目投资，全力推进农贸市场升级改造工作，让百姓的“菜篮子”拎出幸福感。干净整洁、规范有序的市场环境更是群众幸福感的来源。</t>
    </r>
  </si>
  <si>
    <t>yjsx078</t>
  </si>
  <si>
    <t>英吉沙县艾古斯乡3村壮大村集体经济建设项目</t>
  </si>
  <si>
    <t>艾古斯乡3村</t>
  </si>
  <si>
    <r>
      <rPr>
        <b/>
        <sz val="11"/>
        <color theme="1"/>
        <rFont val="宋体"/>
        <charset val="134"/>
        <scheme val="minor"/>
      </rPr>
      <t>建设内容：</t>
    </r>
    <r>
      <rPr>
        <sz val="11"/>
        <color theme="1"/>
        <rFont val="宋体"/>
        <charset val="134"/>
        <scheme val="minor"/>
      </rPr>
      <t>利用3村壮大村集体经济资金102万元，在乡政府对面巴扎处，与2村、6村、7村、8村合建商铺，建设大型商铺一座，每平米3000元，建设面积340平方米左右。</t>
    </r>
  </si>
  <si>
    <t>村</t>
  </si>
  <si>
    <t>组织部、艾古斯乡人民政府</t>
  </si>
  <si>
    <t>一、经济、社会效益：通过实施该项目，将有效促进艾古斯乡2村3村6村7村8村产业发展，促进当地农户增收。项目建成后，预计新增13个岗位，带动就业不少于13人，月工资不低于2000元，预计直接增加收入31.2万元。
二、利益联结机制：本项目采用公开租赁的运营模式，通过农户或企业主体经营运作，以采购零售、提供服务的方式，充分发挥经营主体在技术、销售渠道上的优势，紧密联结农户，激发农户的内生动力，围绕产业链整合、价值链提升，完善产业经营机制，加快形成企业和农户在产业链上优势互补、分工合作的格局，为乡村振兴赋能，为农户增收助力。</t>
  </si>
  <si>
    <t>yjsx079</t>
  </si>
  <si>
    <t>英吉沙县英也尔乡7村、8村壮大村集体经济建设项目</t>
  </si>
  <si>
    <t>英也尔乡7村、8村</t>
  </si>
  <si>
    <r>
      <rPr>
        <b/>
        <sz val="11"/>
        <rFont val="宋体"/>
        <charset val="134"/>
        <scheme val="minor"/>
      </rPr>
      <t>建设内容：</t>
    </r>
    <r>
      <rPr>
        <sz val="11"/>
        <rFont val="宋体"/>
        <charset val="134"/>
        <scheme val="minor"/>
      </rPr>
      <t>在英也尔乡巴扎建设大型商铺1座，建设面积680平方米左右。</t>
    </r>
  </si>
  <si>
    <t>组织部、英也尔乡人民政府</t>
  </si>
  <si>
    <t>本项目采用企业+农户的运营模式，由乡人民政府指导村集体经济合作组织运营管理，通过个体户、辖区商贩经营运作，以承包租赁、委托经营的方式，充分发挥经营主体在技术、销售渠道上的优势，项目建成后，预计新增120个岗位，带动就业120人，月增收不低于2000元。</t>
  </si>
  <si>
    <t>yjsx080</t>
  </si>
  <si>
    <t>英吉沙县苏盖提乡2村、8村、9村壮大村集体经济建设项目</t>
  </si>
  <si>
    <t>苏盖提乡2村、8村、9村</t>
  </si>
  <si>
    <r>
      <rPr>
        <b/>
        <sz val="11"/>
        <rFont val="宋体"/>
        <charset val="134"/>
        <scheme val="minor"/>
      </rPr>
      <t>建设内容：</t>
    </r>
    <r>
      <rPr>
        <sz val="11"/>
        <rFont val="宋体"/>
        <charset val="134"/>
        <scheme val="minor"/>
      </rPr>
      <t>苏盖提乡2村、7村、8村联合在乡镇府周边建设1座大型商铺，建设面积1000平方米左右。</t>
    </r>
  </si>
  <si>
    <t>组织部、苏盖提乡人民政府</t>
  </si>
  <si>
    <t>齐世文</t>
  </si>
  <si>
    <t>确定项目建成后，由村集体自营或与承租商签订合作协议，将有效促进苏盖提乡2村、8村、9村壮大村集体收入。该项目建成后，作为村集体固定资产投资，每年自营或对外承租进行收益。预计2村、8村、9村集体年增收各3万元。</t>
  </si>
  <si>
    <t>yjsx081</t>
  </si>
  <si>
    <t>英吉沙县苏盖提乡11村、16村、17村壮大村集体经济建设项目</t>
  </si>
  <si>
    <t>苏盖提乡11村、16村、17村</t>
  </si>
  <si>
    <r>
      <rPr>
        <b/>
        <sz val="11"/>
        <rFont val="宋体"/>
        <charset val="134"/>
        <scheme val="minor"/>
      </rPr>
      <t>建设内容：</t>
    </r>
    <r>
      <rPr>
        <sz val="11"/>
        <rFont val="宋体"/>
        <charset val="134"/>
        <scheme val="minor"/>
      </rPr>
      <t>苏盖提乡11村、16村、17村联合在乡镇府周边建设1座大型商铺，建设面积1000平方米左右。</t>
    </r>
  </si>
  <si>
    <t>确定项目建成后，由村集体自营或与承租商签订合作协议，将有效促进苏盖提乡11村、16村、17村壮大村集体收入。该项目建成后，作为村集体固定资产投资，每年自营或对外承租进行收益。预计11村、16村、17村集体年增收各3万元。</t>
  </si>
  <si>
    <t>yjsx085</t>
  </si>
  <si>
    <t>英吉沙杏品质提升项目</t>
  </si>
  <si>
    <t>英吉沙县14个乡镇</t>
  </si>
  <si>
    <r>
      <rPr>
        <b/>
        <sz val="11"/>
        <rFont val="宋体"/>
        <charset val="134"/>
        <scheme val="minor"/>
      </rPr>
      <t>项目总投资:</t>
    </r>
    <r>
      <rPr>
        <sz val="11"/>
        <rFont val="宋体"/>
        <charset val="134"/>
        <scheme val="minor"/>
      </rPr>
      <t xml:space="preserve">20万元 </t>
    </r>
    <r>
      <rPr>
        <b/>
        <sz val="11"/>
        <rFont val="宋体"/>
        <charset val="134"/>
        <scheme val="minor"/>
      </rPr>
      <t xml:space="preserve">         规模:</t>
    </r>
    <r>
      <rPr>
        <sz val="11"/>
        <rFont val="宋体"/>
        <charset val="134"/>
        <scheme val="minor"/>
      </rPr>
      <t>1.2万个</t>
    </r>
    <r>
      <rPr>
        <b/>
        <sz val="11"/>
        <rFont val="宋体"/>
        <charset val="134"/>
        <scheme val="minor"/>
      </rPr>
      <t xml:space="preserve">
建设内容:</t>
    </r>
    <r>
      <rPr>
        <sz val="11"/>
        <rFont val="宋体"/>
        <charset val="134"/>
        <scheme val="minor"/>
      </rPr>
      <t>采购英吉沙杏采摘筐1.2万个，提高英吉沙杏采摘能力，拓宽农民群众销售渠道等。</t>
    </r>
  </si>
  <si>
    <t>万个</t>
  </si>
  <si>
    <t>1.经济效益：可发挥特色林果业优势，扶持发展特色产业，促进农业增效、间接促进农民增收。
社会效益。通过提高果品采摘率，降低坏果率，增加收入。通过项目实施，增加群众政府服务满意度，调动农民群众生产致富的积极性，通过项目建设，带动英吉沙县特色林果产业的发展，促进农民群众发展特色经济，培育农业经济新的增长点，形成全县林果增产、果农增收、果业发展新格局。</t>
  </si>
  <si>
    <t>yjsx091</t>
  </si>
  <si>
    <t>喀什地区现代农业（百万只良种肉羊）产业园扩建项目-英吉沙县场</t>
  </si>
  <si>
    <t>疏勒县</t>
  </si>
  <si>
    <t xml:space="preserve">购买4辆撒料车;18栋产羔圈的通风提升改造及加装羔羊养殖设施;地沟建设及配套电缆购置。
</t>
  </si>
  <si>
    <t>栋</t>
  </si>
  <si>
    <t>畜牧兽医局</t>
  </si>
  <si>
    <t>杨建新</t>
  </si>
  <si>
    <t>该项目计划使用资金390万元，用于对喀什地区现代农业（百万只良种肉羊）产业园项目-英吉沙县场进行扩建，主要购买4辆撒料车，18栋产羔圈的通风提升改造及加装羔羊养殖设施，地沟建设及配套电缆购置。该项目的实施可完善我县畜牧基础设施，完善肉羊产业园建设，进一步提升畜牧业发展水平。</t>
  </si>
  <si>
    <t>二、就业项目</t>
  </si>
  <si>
    <t>yjsx034</t>
  </si>
  <si>
    <t>英吉沙县农村道路日常养护补助资金项目</t>
  </si>
  <si>
    <t>就业项目</t>
  </si>
  <si>
    <t>公益性岗位</t>
  </si>
  <si>
    <r>
      <rPr>
        <b/>
        <sz val="11"/>
        <rFont val="宋体"/>
        <charset val="134"/>
        <scheme val="minor"/>
      </rPr>
      <t>项目总投资：</t>
    </r>
    <r>
      <rPr>
        <sz val="11"/>
        <rFont val="宋体"/>
        <charset val="134"/>
        <scheme val="minor"/>
      </rPr>
      <t xml:space="preserve">1203.6万元      </t>
    </r>
    <r>
      <rPr>
        <b/>
        <sz val="11"/>
        <rFont val="宋体"/>
        <charset val="134"/>
        <scheme val="minor"/>
      </rPr>
      <t>规模：</t>
    </r>
    <r>
      <rPr>
        <sz val="11"/>
        <rFont val="宋体"/>
        <charset val="134"/>
        <scheme val="minor"/>
      </rPr>
      <t>1003人
建设内容：计划投入资金1203.6万元，安排就业1003人，1-12月每人每月补助1000元。</t>
    </r>
  </si>
  <si>
    <t>人</t>
  </si>
  <si>
    <t>交通局</t>
  </si>
  <si>
    <t>齐光智</t>
  </si>
  <si>
    <r>
      <rPr>
        <b/>
        <sz val="11"/>
        <rFont val="宋体"/>
        <charset val="134"/>
        <scheme val="minor"/>
      </rPr>
      <t>1.经济效益：</t>
    </r>
    <r>
      <rPr>
        <sz val="11"/>
        <rFont val="宋体"/>
        <charset val="134"/>
        <scheme val="minor"/>
      </rPr>
      <t xml:space="preserve">带动增加脱贫人口全年总收≧1203.6万元，公路是经济发展的动脉，对农村公路进行管养维修对促进区域经济发展，提高农民生活水平，改善农村消费有着十分重要的战略意义，乡村道路，是直接服务于农村，造福于农民的基础设施，也是公路经济最终得以形成的关键环节，形成统一的市场。
</t>
    </r>
    <r>
      <rPr>
        <b/>
        <sz val="11"/>
        <rFont val="宋体"/>
        <charset val="134"/>
        <scheme val="minor"/>
      </rPr>
      <t>2.社会效益：</t>
    </r>
    <r>
      <rPr>
        <sz val="11"/>
        <rFont val="宋体"/>
        <charset val="134"/>
        <scheme val="minor"/>
      </rPr>
      <t>受益脱贫人口数≧3000人，可改善路容路貌，提高路况质量，及时清理路面，保障运行安全，减少事故发生。</t>
    </r>
  </si>
  <si>
    <t>yjsx035</t>
  </si>
  <si>
    <t>村级公益性岗位补助</t>
  </si>
  <si>
    <r>
      <rPr>
        <b/>
        <sz val="11"/>
        <rFont val="宋体"/>
        <charset val="134"/>
        <scheme val="minor"/>
      </rPr>
      <t>项目总投资：</t>
    </r>
    <r>
      <rPr>
        <sz val="11"/>
        <rFont val="宋体"/>
        <charset val="134"/>
        <scheme val="minor"/>
      </rPr>
      <t xml:space="preserve">2041.2万元        </t>
    </r>
    <r>
      <rPr>
        <b/>
        <sz val="11"/>
        <rFont val="宋体"/>
        <charset val="134"/>
        <scheme val="minor"/>
      </rPr>
      <t>规模：</t>
    </r>
    <r>
      <rPr>
        <sz val="11"/>
        <rFont val="宋体"/>
        <charset val="134"/>
        <scheme val="minor"/>
      </rPr>
      <t>2100人
建设内容：按照乡镇，村的实际情况，对2100名村级公益性岗位（已脱贫户、监测对象）按照每人每月1620元进行补助，最高补助6个月，上半年补助1000人，下半年补助1100人。</t>
    </r>
  </si>
  <si>
    <t>乡村振兴局</t>
  </si>
  <si>
    <t>杨伟中</t>
  </si>
  <si>
    <r>
      <rPr>
        <b/>
        <sz val="11"/>
        <rFont val="宋体"/>
        <charset val="134"/>
        <scheme val="minor"/>
      </rPr>
      <t>1.经济效益：</t>
    </r>
    <r>
      <rPr>
        <sz val="11"/>
        <rFont val="宋体"/>
        <charset val="134"/>
        <scheme val="minor"/>
      </rPr>
      <t xml:space="preserve">带动脱贫人口2100人，全年经济总收入≧1900万元。
</t>
    </r>
    <r>
      <rPr>
        <b/>
        <sz val="11"/>
        <rFont val="宋体"/>
        <charset val="134"/>
        <scheme val="minor"/>
      </rPr>
      <t>2.社会效益：</t>
    </r>
    <r>
      <rPr>
        <sz val="11"/>
        <rFont val="宋体"/>
        <charset val="134"/>
        <scheme val="minor"/>
      </rPr>
      <t>促进乡村公益事业发展、促进乡村公共服务发展。</t>
    </r>
  </si>
  <si>
    <t>yjsx036</t>
  </si>
  <si>
    <t>一次性就业交通补助项目</t>
  </si>
  <si>
    <t>交通费补助</t>
  </si>
  <si>
    <r>
      <rPr>
        <b/>
        <sz val="11"/>
        <rFont val="宋体"/>
        <charset val="134"/>
        <scheme val="minor"/>
      </rPr>
      <t>项目总投资：</t>
    </r>
    <r>
      <rPr>
        <sz val="11"/>
        <rFont val="宋体"/>
        <charset val="134"/>
        <scheme val="minor"/>
      </rPr>
      <t xml:space="preserve">50万元         </t>
    </r>
    <r>
      <rPr>
        <b/>
        <sz val="11"/>
        <rFont val="宋体"/>
        <charset val="134"/>
        <scheme val="minor"/>
      </rPr>
      <t xml:space="preserve"> 规模：</t>
    </r>
    <r>
      <rPr>
        <sz val="11"/>
        <rFont val="宋体"/>
        <charset val="134"/>
        <scheme val="minor"/>
      </rPr>
      <t>800人
建设内容：对2023年赴外地转移就业的脱贫人口和监测户家庭人口，对其外出就业产生的单程交通费，按照疆内不超过500元/人、疆外不超过1000元/人给予补贴，交通费低于补助标准的可据实结算，进一步巩固拓展脱贫攻坚成果。</t>
    </r>
  </si>
  <si>
    <t>劳务输出中心</t>
  </si>
  <si>
    <t>向文友</t>
  </si>
  <si>
    <r>
      <rPr>
        <b/>
        <sz val="11"/>
        <rFont val="宋体"/>
        <charset val="134"/>
        <scheme val="minor"/>
      </rPr>
      <t>1.经济效益：</t>
    </r>
    <r>
      <rPr>
        <sz val="11"/>
        <rFont val="宋体"/>
        <charset val="134"/>
        <scheme val="minor"/>
      </rPr>
      <t xml:space="preserve">带动脱贫人口800人全年经济总收≧50万元。
</t>
    </r>
    <r>
      <rPr>
        <b/>
        <sz val="11"/>
        <rFont val="宋体"/>
        <charset val="134"/>
        <scheme val="minor"/>
      </rPr>
      <t>2.社会效益：</t>
    </r>
    <r>
      <rPr>
        <sz val="11"/>
        <rFont val="宋体"/>
        <charset val="134"/>
        <scheme val="minor"/>
      </rPr>
      <t>进一步巩固拓展脱贫攻坚成果，鼓励外出就业，增加农户收入。</t>
    </r>
  </si>
  <si>
    <t>三、乡村建设行动</t>
  </si>
  <si>
    <t>yjsx037</t>
  </si>
  <si>
    <t>英吉沙县自治区级示范村芒辛镇10村农村污水处理设施建设项目（重点示范村）</t>
  </si>
  <si>
    <t>乡村建设行动</t>
  </si>
  <si>
    <t>农村污水治理</t>
  </si>
  <si>
    <t>芒辛镇喀拉巴什兰干（10）村</t>
  </si>
  <si>
    <r>
      <rPr>
        <b/>
        <sz val="11"/>
        <rFont val="宋体"/>
        <charset val="134"/>
        <scheme val="minor"/>
      </rPr>
      <t>项目总投资：</t>
    </r>
    <r>
      <rPr>
        <sz val="11"/>
        <rFont val="宋体"/>
        <charset val="134"/>
        <scheme val="minor"/>
      </rPr>
      <t>1600万元</t>
    </r>
    <r>
      <rPr>
        <b/>
        <sz val="11"/>
        <rFont val="宋体"/>
        <charset val="134"/>
        <scheme val="minor"/>
      </rPr>
      <t xml:space="preserve">        规模：</t>
    </r>
    <r>
      <rPr>
        <sz val="11"/>
        <rFont val="宋体"/>
        <charset val="134"/>
        <scheme val="minor"/>
      </rPr>
      <t>12公里</t>
    </r>
    <r>
      <rPr>
        <b/>
        <sz val="11"/>
        <rFont val="宋体"/>
        <charset val="134"/>
        <scheme val="minor"/>
      </rPr>
      <t xml:space="preserve">
建设内容：</t>
    </r>
    <r>
      <rPr>
        <sz val="11"/>
        <rFont val="宋体"/>
        <charset val="134"/>
        <scheme val="minor"/>
      </rPr>
      <t>新建污水管网12公里；100立方玻璃钢4座及相关配套设施，共涉及农户351户1512人。</t>
    </r>
  </si>
  <si>
    <t>住建局</t>
  </si>
  <si>
    <t>韩钢</t>
  </si>
  <si>
    <r>
      <rPr>
        <b/>
        <sz val="11"/>
        <rFont val="宋体"/>
        <charset val="134"/>
        <scheme val="minor"/>
      </rPr>
      <t>1.经济效益：</t>
    </r>
    <r>
      <rPr>
        <sz val="11"/>
        <rFont val="宋体"/>
        <charset val="134"/>
        <scheme val="minor"/>
      </rPr>
      <t xml:space="preserve">生活污水处理后可作为灌溉水或其他用途使用,灌溉农田、浇花洗车，从而节约淡水资源。同时也能降低脏乱差的环境造成疾病带来的损失，增加当地的经济效益。
</t>
    </r>
    <r>
      <rPr>
        <b/>
        <sz val="11"/>
        <rFont val="宋体"/>
        <charset val="134"/>
        <scheme val="minor"/>
      </rPr>
      <t>2.社会效益：</t>
    </r>
    <r>
      <rPr>
        <sz val="11"/>
        <rFont val="宋体"/>
        <charset val="134"/>
        <scheme val="minor"/>
      </rPr>
      <t xml:space="preserve">污水横流，破坏了居民的生活环境。治理生活污水，不仅改善了居住环境，还能够提高人民的生活质量。受益已脱贫户≧351人。
</t>
    </r>
  </si>
  <si>
    <t>yjsx038</t>
  </si>
  <si>
    <t>英吉沙县自治区级示范村英也尔乡3村污水集中处理及管网建设项目（重点示范村）</t>
  </si>
  <si>
    <t>英也尔乡3村</t>
  </si>
  <si>
    <r>
      <rPr>
        <b/>
        <sz val="11"/>
        <rFont val="宋体"/>
        <charset val="134"/>
        <scheme val="minor"/>
      </rPr>
      <t>项目总投资：</t>
    </r>
    <r>
      <rPr>
        <sz val="11"/>
        <rFont val="宋体"/>
        <charset val="134"/>
        <scheme val="minor"/>
      </rPr>
      <t xml:space="preserve">1500万元        </t>
    </r>
    <r>
      <rPr>
        <b/>
        <sz val="11"/>
        <rFont val="宋体"/>
        <charset val="134"/>
        <scheme val="minor"/>
      </rPr>
      <t>规模：</t>
    </r>
    <r>
      <rPr>
        <sz val="11"/>
        <rFont val="宋体"/>
        <charset val="134"/>
        <scheme val="minor"/>
      </rPr>
      <t>11公里
建设内容：新建1座污水集中处理站及相关配套设施，建设污水管网11公里，覆盖全村农户283户。</t>
    </r>
  </si>
  <si>
    <r>
      <rPr>
        <b/>
        <sz val="11"/>
        <rFont val="宋体"/>
        <charset val="134"/>
        <scheme val="minor"/>
      </rPr>
      <t>1.经济效益：</t>
    </r>
    <r>
      <rPr>
        <sz val="11"/>
        <rFont val="宋体"/>
        <charset val="134"/>
        <scheme val="minor"/>
      </rPr>
      <t xml:space="preserve">生活污水处理后可作为灌溉水或其他用途使用,灌溉农田、浇花洗车，从而节约淡水资源。同时也能降低脏乱差的环境造成疾病带来的损失，增加当地的经济效益。
</t>
    </r>
    <r>
      <rPr>
        <b/>
        <sz val="11"/>
        <rFont val="宋体"/>
        <charset val="134"/>
        <scheme val="minor"/>
      </rPr>
      <t>2.社会效益：</t>
    </r>
    <r>
      <rPr>
        <sz val="11"/>
        <rFont val="宋体"/>
        <charset val="134"/>
        <scheme val="minor"/>
      </rPr>
      <t xml:space="preserve">污水横流，破坏了居民的生活环境。治理生活污水，不仅改善了居住环境，还能够提高人民的生活质量。受益已脱贫户≧283人。
</t>
    </r>
  </si>
  <si>
    <t>yjsx039</t>
  </si>
  <si>
    <t>英吉沙县芒辛镇10村公共厕所建设项目（重点示范村）</t>
  </si>
  <si>
    <t>农村卫生厕所改造</t>
  </si>
  <si>
    <r>
      <rPr>
        <b/>
        <sz val="11"/>
        <rFont val="宋体"/>
        <charset val="134"/>
        <scheme val="minor"/>
      </rPr>
      <t>项目总投资</t>
    </r>
    <r>
      <rPr>
        <sz val="11"/>
        <rFont val="宋体"/>
        <charset val="134"/>
        <scheme val="minor"/>
      </rPr>
      <t xml:space="preserve">：50万元       </t>
    </r>
    <r>
      <rPr>
        <b/>
        <sz val="11"/>
        <rFont val="宋体"/>
        <charset val="134"/>
        <scheme val="minor"/>
      </rPr>
      <t xml:space="preserve">  规模</t>
    </r>
    <r>
      <rPr>
        <sz val="11"/>
        <rFont val="宋体"/>
        <charset val="134"/>
        <scheme val="minor"/>
      </rPr>
      <t xml:space="preserve">：1座
</t>
    </r>
    <r>
      <rPr>
        <b/>
        <sz val="11"/>
        <rFont val="宋体"/>
        <charset val="134"/>
        <scheme val="minor"/>
      </rPr>
      <t>建设内容</t>
    </r>
    <r>
      <rPr>
        <sz val="11"/>
        <rFont val="宋体"/>
        <charset val="134"/>
        <scheme val="minor"/>
      </rPr>
      <t xml:space="preserve">：建设1座60㎡标准化卫生公厕。                             </t>
    </r>
  </si>
  <si>
    <r>
      <rPr>
        <b/>
        <sz val="11"/>
        <rFont val="宋体"/>
        <charset val="134"/>
        <scheme val="minor"/>
      </rPr>
      <t>1.经济效益：</t>
    </r>
    <r>
      <rPr>
        <sz val="11"/>
        <rFont val="宋体"/>
        <charset val="134"/>
        <scheme val="minor"/>
      </rPr>
      <t xml:space="preserve">农村公共厕所粪污无害化处理率100％，资源化利用率90％。
</t>
    </r>
    <r>
      <rPr>
        <b/>
        <sz val="11"/>
        <rFont val="宋体"/>
        <charset val="134"/>
        <scheme val="minor"/>
      </rPr>
      <t>2.社会效益：</t>
    </r>
    <r>
      <rPr>
        <sz val="11"/>
        <rFont val="宋体"/>
        <charset val="134"/>
        <scheme val="minor"/>
      </rPr>
      <t>解决人员集中场所如厕难，提升社会文明程度。受益已脱贫人口724人。</t>
    </r>
  </si>
  <si>
    <t>yjsx040</t>
  </si>
  <si>
    <t>英吉沙县乡村振兴示范村天然气入户建设项目（示范村）</t>
  </si>
  <si>
    <t>农村清洁能源设施建设</t>
  </si>
  <si>
    <t>芒辛镇10村、9村、11村</t>
  </si>
  <si>
    <r>
      <rPr>
        <b/>
        <sz val="11"/>
        <rFont val="宋体"/>
        <charset val="134"/>
        <scheme val="minor"/>
      </rPr>
      <t>项目总投资：</t>
    </r>
    <r>
      <rPr>
        <sz val="11"/>
        <rFont val="宋体"/>
        <charset val="134"/>
        <scheme val="minor"/>
      </rPr>
      <t xml:space="preserve">1100万元     </t>
    </r>
    <r>
      <rPr>
        <b/>
        <sz val="11"/>
        <rFont val="宋体"/>
        <charset val="134"/>
        <scheme val="minor"/>
      </rPr>
      <t xml:space="preserve"> 规模</t>
    </r>
    <r>
      <rPr>
        <sz val="11"/>
        <rFont val="宋体"/>
        <charset val="134"/>
        <scheme val="minor"/>
      </rPr>
      <t>： 12公里
建设内容：9村、10村、11村毗邻城区。其中:9村241户;10村316户;11村38户共计595 户，敷设燃气管线 12公里，为每户安装燃气表、报警器、自动开关等等</t>
    </r>
  </si>
  <si>
    <r>
      <rPr>
        <b/>
        <sz val="11"/>
        <rFont val="宋体"/>
        <charset val="134"/>
        <scheme val="minor"/>
      </rPr>
      <t>1.经济效益：</t>
    </r>
    <r>
      <rPr>
        <sz val="11"/>
        <rFont val="宋体"/>
        <charset val="134"/>
        <scheme val="minor"/>
      </rPr>
      <t xml:space="preserve">推动天然气进村入户 提升群众幸福指数。
</t>
    </r>
    <r>
      <rPr>
        <b/>
        <sz val="11"/>
        <rFont val="宋体"/>
        <charset val="134"/>
        <scheme val="minor"/>
      </rPr>
      <t>2.社会效益：</t>
    </r>
    <r>
      <rPr>
        <sz val="11"/>
        <rFont val="宋体"/>
        <charset val="134"/>
        <scheme val="minor"/>
      </rPr>
      <t>农村居民使用天然气，不但可以改善乡村人居环境，也能提高农村百姓生活品质，增强他们的幸福感、获得感、安全感。天然气入户总户数≧595户；受益户≧2698人</t>
    </r>
  </si>
  <si>
    <t>yjsx041</t>
  </si>
  <si>
    <t>英吉沙县自治区级示范村英也尔乡3村自来水管道改造项目（重点示范村）</t>
  </si>
  <si>
    <t>农村供水保障设施建设</t>
  </si>
  <si>
    <r>
      <rPr>
        <b/>
        <sz val="11"/>
        <rFont val="宋体"/>
        <charset val="134"/>
        <scheme val="minor"/>
      </rPr>
      <t>项目总投资：</t>
    </r>
    <r>
      <rPr>
        <sz val="11"/>
        <rFont val="宋体"/>
        <charset val="134"/>
        <scheme val="minor"/>
      </rPr>
      <t>80万元，</t>
    </r>
    <r>
      <rPr>
        <b/>
        <sz val="11"/>
        <rFont val="宋体"/>
        <charset val="134"/>
        <scheme val="minor"/>
      </rPr>
      <t>建设规模：</t>
    </r>
    <r>
      <rPr>
        <sz val="11"/>
        <rFont val="宋体"/>
        <charset val="134"/>
        <scheme val="minor"/>
      </rPr>
      <t>2公里
建设内容：对3组64户的2公里自来水老旧管道进行改造提升，增加管道流量，提升群众用水质量。</t>
    </r>
  </si>
  <si>
    <r>
      <rPr>
        <b/>
        <sz val="11"/>
        <rFont val="宋体"/>
        <charset val="134"/>
        <scheme val="minor"/>
      </rPr>
      <t>1.经济效益：</t>
    </r>
    <r>
      <rPr>
        <sz val="11"/>
        <rFont val="宋体"/>
        <charset val="134"/>
        <scheme val="minor"/>
      </rPr>
      <t xml:space="preserve">农村饮水改造改善了人民群众的生活条件和健康状况，减少了水介传染病的发病率，消除了因水质差带给人们的各种疾病，提高了广大农民的健康水平。
</t>
    </r>
    <r>
      <rPr>
        <b/>
        <sz val="11"/>
        <rFont val="宋体"/>
        <charset val="134"/>
        <scheme val="minor"/>
      </rPr>
      <t>2.社会效益：</t>
    </r>
    <r>
      <rPr>
        <sz val="11"/>
        <rFont val="宋体"/>
        <charset val="134"/>
        <scheme val="minor"/>
      </rPr>
      <t>改善了农村的生活环境。随着农村饮水安全的解决，促进了农村改灶、改厨、改厕和改造环境，让农村群众也过上了城市居民的生活。解决脱贫人口饮用水安全问题人数≥200人。</t>
    </r>
  </si>
  <si>
    <t>yjsx042</t>
  </si>
  <si>
    <t>英吉沙县产业基础设施配套道路项目</t>
  </si>
  <si>
    <t>产业路</t>
  </si>
  <si>
    <t>英也尔乡4村、苏盖提乡11村、托普鲁克乡3村、色提力乡2村，8村，龙甫乡6村</t>
  </si>
  <si>
    <r>
      <rPr>
        <b/>
        <sz val="11"/>
        <rFont val="宋体"/>
        <charset val="134"/>
        <scheme val="minor"/>
      </rPr>
      <t>项目总投资：</t>
    </r>
    <r>
      <rPr>
        <sz val="11"/>
        <rFont val="宋体"/>
        <charset val="134"/>
        <scheme val="minor"/>
      </rPr>
      <t xml:space="preserve">880万元        </t>
    </r>
    <r>
      <rPr>
        <b/>
        <sz val="11"/>
        <rFont val="宋体"/>
        <charset val="134"/>
        <scheme val="minor"/>
      </rPr>
      <t xml:space="preserve"> 规模</t>
    </r>
    <r>
      <rPr>
        <sz val="11"/>
        <rFont val="宋体"/>
        <charset val="134"/>
        <scheme val="minor"/>
      </rPr>
      <t>：11.45km
建设内容：建设特色产业发展配套道路11.1公里及安防设施。其中：色提力乡8村道路5.4公里、托普鲁克乡3村道路0.8公里、苏盖提乡11村0.8公里、龙甫乡6村4.1公里， 英也尔乡4村道路0.35公里。</t>
    </r>
  </si>
  <si>
    <r>
      <rPr>
        <b/>
        <sz val="11"/>
        <rFont val="宋体"/>
        <charset val="134"/>
        <scheme val="minor"/>
      </rPr>
      <t>1.经济效益：</t>
    </r>
    <r>
      <rPr>
        <sz val="11"/>
        <rFont val="宋体"/>
        <charset val="134"/>
        <scheme val="minor"/>
      </rPr>
      <t xml:space="preserve">公路是经济发展的动脉，农村公路修建对促进区域经济发展，提高农民生活水平，改善农村消费有着十分重要的战略意义，乡村道路，是直接服务于农村，造福于农民的基础设施，也是公路经济最终得以形成的关键环节，形成统一的市场。
</t>
    </r>
    <r>
      <rPr>
        <b/>
        <sz val="11"/>
        <rFont val="宋体"/>
        <charset val="134"/>
        <scheme val="minor"/>
      </rPr>
      <t>2.社会效益：</t>
    </r>
    <r>
      <rPr>
        <sz val="11"/>
        <rFont val="宋体"/>
        <charset val="134"/>
        <scheme val="minor"/>
      </rPr>
      <t>农村公路能够使当地的交通运输不断完善,为投资者的注资提供便利,并充分挖掘该地的发展潜力,能够使当地居民获得更多的就业可能,这可以提高当地居民的物质生活条件。受益脱贫人口数≥300人。</t>
    </r>
  </si>
  <si>
    <t>yjsx082</t>
  </si>
  <si>
    <t>英吉沙县乔勒潘乡6村至龙甫乡2村道路建设项目</t>
  </si>
  <si>
    <t>农村道路建设</t>
  </si>
  <si>
    <t>乔勒潘乡6村、龙甫乡2村、龙甫乡4村</t>
  </si>
  <si>
    <r>
      <rPr>
        <b/>
        <sz val="11"/>
        <color theme="1"/>
        <rFont val="宋体"/>
        <charset val="134"/>
        <scheme val="major"/>
      </rPr>
      <t>项目总投资：</t>
    </r>
    <r>
      <rPr>
        <sz val="11"/>
        <color theme="1"/>
        <rFont val="宋体"/>
        <charset val="134"/>
        <scheme val="major"/>
      </rPr>
      <t>600万元</t>
    </r>
    <r>
      <rPr>
        <b/>
        <sz val="11"/>
        <color theme="1"/>
        <rFont val="宋体"/>
        <charset val="134"/>
        <scheme val="major"/>
      </rPr>
      <t xml:space="preserve">      规模：</t>
    </r>
    <r>
      <rPr>
        <sz val="11"/>
        <color theme="1"/>
        <rFont val="宋体"/>
        <charset val="134"/>
        <scheme val="major"/>
      </rPr>
      <t>7.5公里</t>
    </r>
    <r>
      <rPr>
        <b/>
        <sz val="11"/>
        <color theme="1"/>
        <rFont val="宋体"/>
        <charset val="134"/>
        <scheme val="major"/>
      </rPr>
      <t xml:space="preserve">
建设内容：</t>
    </r>
    <r>
      <rPr>
        <sz val="11"/>
        <color theme="1"/>
        <rFont val="宋体"/>
        <charset val="134"/>
        <scheme val="major"/>
      </rPr>
      <t>实施英吉沙县乔勒潘乡6村至龙甫乡2村道路建设7.5公里四级公路，设计路基宽6.5米，路面宽6米，路面结构层为5cm沥青混凝土面层，更换或完善路段排水过水桥涵，增设或更换必要的安防设施以及部分路段增加路沿石、标线</t>
    </r>
  </si>
  <si>
    <r>
      <rPr>
        <b/>
        <sz val="10"/>
        <rFont val="宋体"/>
        <charset val="134"/>
      </rPr>
      <t>1.经济效益：</t>
    </r>
    <r>
      <rPr>
        <sz val="10"/>
        <rFont val="宋体"/>
        <charset val="134"/>
      </rPr>
      <t xml:space="preserve">公路是经济发展的动脉，农村公路修建对促进区域经济发展，提高农民生活水平，改善农村消费有着十分重要的战略意义，乡村道路，是直接服务于农村，造福于农民的基础设施，也是公路经济最终得以形成的关键环节，形成统一的市场。
</t>
    </r>
    <r>
      <rPr>
        <b/>
        <sz val="10"/>
        <rFont val="宋体"/>
        <charset val="134"/>
      </rPr>
      <t>2.社会效益：</t>
    </r>
    <r>
      <rPr>
        <sz val="10"/>
        <rFont val="宋体"/>
        <charset val="134"/>
      </rPr>
      <t>农村公路能够使当地的交通运输不断完善,为投资者的注资提供便利,并充分挖掘该地的发展潜力,能够使当地居民获得更多的就业可能,这可以提高当地居民的物质生活条件。受益脱贫人口数≥500人。</t>
    </r>
  </si>
  <si>
    <t>yjsx043</t>
  </si>
  <si>
    <t>英吉沙县电采暖（煤改电）项目</t>
  </si>
  <si>
    <t>乔勒潘乡、托普鲁克乡、芒辛镇、依格孜也尔乡、城关乡、色提力乡、艾古斯乡、英也尔乡、萨罕镇、乌恰镇</t>
  </si>
  <si>
    <r>
      <rPr>
        <b/>
        <sz val="11"/>
        <rFont val="宋体"/>
        <charset val="134"/>
        <scheme val="minor"/>
      </rPr>
      <t>项目总投资：</t>
    </r>
    <r>
      <rPr>
        <sz val="11"/>
        <rFont val="宋体"/>
        <charset val="134"/>
        <scheme val="minor"/>
      </rPr>
      <t xml:space="preserve">365.67万元    </t>
    </r>
    <r>
      <rPr>
        <b/>
        <sz val="11"/>
        <rFont val="宋体"/>
        <charset val="134"/>
        <scheme val="minor"/>
      </rPr>
      <t xml:space="preserve"> 规模：</t>
    </r>
    <r>
      <rPr>
        <sz val="11"/>
        <rFont val="宋体"/>
        <charset val="134"/>
        <scheme val="minor"/>
      </rPr>
      <t>4063户
建设内容：脱贫户、三类户按照每户900元进行补助，设备按照50平方米、功率4千瓦的标准配置镍铬合金丝类远红外高温辐射电热器及标准配置电线缆、电器元件等材料的购置安装。</t>
    </r>
  </si>
  <si>
    <t>发改委</t>
  </si>
  <si>
    <t>马鸿图</t>
  </si>
  <si>
    <r>
      <rPr>
        <b/>
        <sz val="11"/>
        <rFont val="宋体"/>
        <charset val="134"/>
        <scheme val="minor"/>
      </rPr>
      <t>1.经济效益：</t>
    </r>
    <r>
      <rPr>
        <sz val="11"/>
        <rFont val="宋体"/>
        <charset val="134"/>
        <scheme val="minor"/>
      </rPr>
      <t xml:space="preserve">该项目覆盖全县10个乡镇，58个村，农户4063户，每年减少农户购买煤炭用于取暖成本。
</t>
    </r>
    <r>
      <rPr>
        <b/>
        <sz val="11"/>
        <rFont val="宋体"/>
        <charset val="134"/>
        <scheme val="minor"/>
      </rPr>
      <t>2.社会效益：</t>
    </r>
    <r>
      <rPr>
        <sz val="11"/>
        <rFont val="宋体"/>
        <charset val="134"/>
        <scheme val="minor"/>
      </rPr>
      <t xml:space="preserve">该项目的实施对保护环境有重要意义，给农户的取暖带来安全、方便。该项目预计可提供20个临时就业岗位。改造后使用年限≥10年。
</t>
    </r>
  </si>
  <si>
    <t>yjsx044</t>
  </si>
  <si>
    <t>英也尔乡3村综合电商服务中心项目（重点示范村）</t>
  </si>
  <si>
    <t>数字乡村建设</t>
  </si>
  <si>
    <r>
      <rPr>
        <b/>
        <sz val="11"/>
        <rFont val="宋体"/>
        <charset val="134"/>
        <scheme val="minor"/>
      </rPr>
      <t>项目总投资</t>
    </r>
    <r>
      <rPr>
        <sz val="11"/>
        <rFont val="宋体"/>
        <charset val="134"/>
        <scheme val="minor"/>
      </rPr>
      <t xml:space="preserve">：120万元（其中：衔接资金80万元，援疆资金40万元）        </t>
    </r>
    <r>
      <rPr>
        <b/>
        <sz val="11"/>
        <rFont val="宋体"/>
        <charset val="134"/>
        <scheme val="minor"/>
      </rPr>
      <t>规模：</t>
    </r>
    <r>
      <rPr>
        <sz val="11"/>
        <rFont val="宋体"/>
        <charset val="134"/>
        <scheme val="minor"/>
      </rPr>
      <t xml:space="preserve">240平方米
</t>
    </r>
    <r>
      <rPr>
        <b/>
        <sz val="11"/>
        <rFont val="宋体"/>
        <charset val="134"/>
        <scheme val="minor"/>
      </rPr>
      <t>建设内容：</t>
    </r>
    <r>
      <rPr>
        <sz val="11"/>
        <rFont val="宋体"/>
        <charset val="134"/>
        <scheme val="minor"/>
      </rPr>
      <t>建设240平方米的电商服务中心,简装店面,用援疆资金安装宽带,购置货架等设备设施。
项目建成后，资产量化到3村，承包给企业运营，年租金不低于同期银行贷款利率，资产收益主要用于村基础设施维护、不低于50%用于开发公益性岗位、对无劳动力家庭进行救助等。</t>
    </r>
  </si>
  <si>
    <r>
      <rPr>
        <b/>
        <sz val="11"/>
        <rFont val="宋体"/>
        <charset val="134"/>
        <scheme val="minor"/>
      </rPr>
      <t>1.经济效益：</t>
    </r>
    <r>
      <rPr>
        <sz val="11"/>
        <rFont val="宋体"/>
        <charset val="134"/>
        <scheme val="minor"/>
      </rPr>
      <t xml:space="preserve">全面推进乡村振兴示范村重点村创建目标任务，全面推进美丽乡村建设，由“以点为主”向“由点到面”的战略转换，以改善农村人居环境为重点，统筹推进产业发展，促进乡村旅游业，对乡村振兴建设起到示范作用。
</t>
    </r>
    <r>
      <rPr>
        <b/>
        <sz val="11"/>
        <rFont val="宋体"/>
        <charset val="134"/>
        <scheme val="minor"/>
      </rPr>
      <t>2.社会效益：</t>
    </r>
    <r>
      <rPr>
        <sz val="11"/>
        <rFont val="宋体"/>
        <charset val="134"/>
        <scheme val="minor"/>
      </rPr>
      <t>可带动20人就业，资产量化到英也尔乡坎特艾日克村。</t>
    </r>
  </si>
  <si>
    <t>yjsx083</t>
  </si>
  <si>
    <t>英吉沙县2023年第一批乡镇国土空间总体规划村庄规划及村庄规划编制项目</t>
  </si>
  <si>
    <t>村庄规划编制</t>
  </si>
  <si>
    <t>城关乡3村；乔勒潘乡2村；艾古斯乡4村；龙甫乡8村；芒辛镇17村，色提力乡8村，克孜勒乡2村，4村，5村，托普鲁克乡4村，9村；苏盖提乡8村，乌恰镇28村</t>
  </si>
  <si>
    <r>
      <rPr>
        <b/>
        <sz val="11"/>
        <rFont val="宋体"/>
        <charset val="134"/>
        <scheme val="minor"/>
      </rPr>
      <t>项目总投资：</t>
    </r>
    <r>
      <rPr>
        <sz val="11"/>
        <rFont val="宋体"/>
        <charset val="134"/>
        <scheme val="minor"/>
      </rPr>
      <t>488.57万元</t>
    </r>
    <r>
      <rPr>
        <b/>
        <sz val="11"/>
        <rFont val="宋体"/>
        <charset val="134"/>
        <scheme val="minor"/>
      </rPr>
      <t xml:space="preserve">      
建设内容：</t>
    </r>
    <r>
      <rPr>
        <sz val="11"/>
        <rFont val="宋体"/>
        <charset val="134"/>
        <scheme val="minor"/>
      </rPr>
      <t>该项目计划投入资金488.5万元，用于完成13个乡镇国土空间总体规划及13个村村庄规划编制工作，每个乡镇25.96万元，每个村11.62万元。其中通过实施乡镇国土空间总体规划项目明确乡镇建设用地规模，树立用地高效集约化思想，避免乡镇的规划及建设盲目扩张，资源浪费，乡镇国土空间总体规划充分发掘乡镇国土空间发展潜力，合理布局乡镇村空间；通过实施村庄规划编制，促进当地村庄规划及区域布局，改善生活环境，通过优化村庄规划，加大旅游业，促进当地居民就业，提高收入。项目的实施，对推进乡村地区治理体系和治理能力现代化，促进乡村振兴，引领乡村建设行动等具有重要意义。</t>
    </r>
  </si>
  <si>
    <t>自然资源局</t>
  </si>
  <si>
    <t>阿力木江·奥布力</t>
  </si>
  <si>
    <r>
      <rPr>
        <b/>
        <sz val="11"/>
        <color theme="1"/>
        <rFont val="宋体"/>
        <charset val="134"/>
      </rPr>
      <t>社会效益</t>
    </r>
    <r>
      <rPr>
        <b/>
        <sz val="12"/>
        <color theme="1"/>
        <rFont val="宋体"/>
        <charset val="134"/>
      </rPr>
      <t>：</t>
    </r>
    <r>
      <rPr>
        <sz val="11"/>
        <color theme="1"/>
        <rFont val="宋体"/>
        <charset val="134"/>
      </rPr>
      <t>明确乡镇建设用地规模，为乡镇规划及发展决策提供依据，能实现乡镇发展社会效益最大化，可进一步提升乡镇各类资源利用价值，提供必要的土地空间支持，优化当地乡镇村总体规划，优化当地生产生活环境，大力推进乡村振兴。</t>
    </r>
  </si>
  <si>
    <t>yjsx052</t>
  </si>
  <si>
    <t>英吉沙县桥梁建设项目</t>
  </si>
  <si>
    <t>农村道路建设（通村、通户路、小型桥梁）</t>
  </si>
  <si>
    <t>艾古斯乡1村、3村，5村；龙甫乡5村，7村；克孜勒乡11村、15村；苏盖提乡皮力孜5村；芒辛镇喀拉巴什兰干十村</t>
  </si>
  <si>
    <r>
      <rPr>
        <b/>
        <sz val="11"/>
        <rFont val="宋体"/>
        <charset val="134"/>
        <scheme val="minor"/>
      </rPr>
      <t>项目总投资：</t>
    </r>
    <r>
      <rPr>
        <sz val="11"/>
        <rFont val="宋体"/>
        <charset val="134"/>
        <scheme val="minor"/>
      </rPr>
      <t xml:space="preserve">2050万元      </t>
    </r>
    <r>
      <rPr>
        <b/>
        <sz val="11"/>
        <rFont val="宋体"/>
        <charset val="134"/>
        <scheme val="minor"/>
      </rPr>
      <t>规模：</t>
    </r>
    <r>
      <rPr>
        <sz val="11"/>
        <rFont val="宋体"/>
        <charset val="134"/>
        <scheme val="minor"/>
      </rPr>
      <t xml:space="preserve">250.08延米/11座
</t>
    </r>
    <r>
      <rPr>
        <b/>
        <sz val="11"/>
        <rFont val="宋体"/>
        <charset val="134"/>
        <scheme val="minor"/>
      </rPr>
      <t>建设内容：</t>
    </r>
    <r>
      <rPr>
        <sz val="11"/>
        <rFont val="宋体"/>
        <charset val="134"/>
        <scheme val="minor"/>
      </rPr>
      <t xml:space="preserve">英吉沙县共建设桥梁250.08延米/11座，其中：（1）艾古斯乡1村Y273线二桥，新建32.04米桥梁及附属设施，投资225.02万元；（2）龙甫乡7村桥梁新建47.08米桥梁及附属设施，投资282.17万元； （3）克孜勒乡11村桥梁新建26.66米桥梁及附属设施，投资251.9万元；（4）克孜勒乡15村桥梁新建21.04米桥梁及附属设施，投资129.27万元。（5）艾古斯乡1村桥梁（Y273线一桥），新建22.02米一座小桥及81米桥头引道工程建设,投资：156.62万元。（6）艾古斯乡3村二桥（艾古斯乡3村2组），新建29.04米一座小桥及124.96米桥头引道工程建设，投资：330万元；（7）龙甫乡5村大渠桥，新建13.04米一座小桥工程建设，投资：100.23万元；（8）艾古斯乡先米来村桥，新建1-13米小桥，总长19.04米/一座小桥及192米桥头引道工程建设，投资：179.8万元；（9）艾古斯乡5村（X471线）新建1-6米，总长11.04米一座小桥及乌恰镇1村泄洪渠桥加固，投资：137.49万元；（10）苏盖提乡皮力孜5村新建1-10米桥长16.04米小桥及840米桥头引道，投资：177.01万元；（11）芒辛镇喀拉巴什兰干十村桥新建1-8米小桥，桥13.04米，投资：80.49万元。
</t>
    </r>
  </si>
  <si>
    <t>延米</t>
  </si>
  <si>
    <r>
      <rPr>
        <b/>
        <sz val="11"/>
        <rFont val="宋体"/>
        <charset val="134"/>
        <scheme val="minor"/>
      </rPr>
      <t>1.经济效益：</t>
    </r>
    <r>
      <rPr>
        <sz val="11"/>
        <rFont val="宋体"/>
        <charset val="134"/>
        <scheme val="minor"/>
      </rPr>
      <t xml:space="preserve">该项目的实施,一方面可以全面改善农村的道路交通条件。 另一方面,桥梁建成后,将进一步加快 农产品输出速率,减少运输成本,节约劳动力,增加群众收入,为当地经济发展、支柱产业兴旺发达奠定基础。
</t>
    </r>
    <r>
      <rPr>
        <b/>
        <sz val="11"/>
        <rFont val="宋体"/>
        <charset val="134"/>
        <scheme val="minor"/>
      </rPr>
      <t>2.社会效益：</t>
    </r>
    <r>
      <rPr>
        <sz val="11"/>
        <rFont val="宋体"/>
        <charset val="134"/>
        <scheme val="minor"/>
      </rPr>
      <t>桥梁建成后,将全面改变当地群众行路难、学生上学难、车辆通行难得现状,使当地及周边群众出行、学生上学、 车辆通行更为便捷,使群众进一步感受党的温暖,增进党群、干群关系，保障乡村居民生活、生产持续健康发展，同时将有效提升乡村人居环境条件,为建设美丽乡村及发展乡村旅游业奠定基础。</t>
    </r>
  </si>
  <si>
    <t>yjsx105</t>
  </si>
  <si>
    <t>英吉沙县乔勒潘乡产业发展道路建设项目</t>
  </si>
  <si>
    <t>乔勒潘乡13村</t>
  </si>
  <si>
    <t>本项目为英吉沙县乔勒潘乡产业发展道路建设项目，该项目为新建，本项目位于英吉沙县乔勒潘乡，共计新建3条路线，全长3.7727km。</t>
  </si>
  <si>
    <t>1.经济效益：公路是经济发展的动脉，农村公路修建对促进区域经济发展，提高农民生活水平，改善农村消费有着十分重要的战略意义，乡村道路，是直接服务于农村，造福于农民的基础设施，也是公路经济最终得以形成的关键环节，形成统一的市场。
2.社会效益：农村公路能够使当地的交通运输不断完善,为投资者的注资提供便利,并充分挖掘该地的发展潜力,能够使当地居民获得更多的就业可能,这可以提高当地居民的物质生活条件。</t>
  </si>
  <si>
    <t>yjsx053</t>
  </si>
  <si>
    <t>英吉沙县示范村村庄规划编制项目</t>
  </si>
  <si>
    <t>艾古斯乡1村，5村；色提力乡2、9村，城关乡11村、12村，龙甫乡2、6村，托普鲁克乡3、5村，16村，17村；乌恰镇13村，15村，17村；萨罕镇6村，15村，16村；乔勒潘乡7村，10村，苏盖提乡9村，10村；依格孜也尔乡2村，英也尔乡3村，4村，芒辛镇8，9、10、11村</t>
  </si>
  <si>
    <r>
      <rPr>
        <b/>
        <sz val="11"/>
        <rFont val="宋体"/>
        <charset val="134"/>
        <scheme val="minor"/>
      </rPr>
      <t>项目总投资</t>
    </r>
    <r>
      <rPr>
        <sz val="11"/>
        <rFont val="宋体"/>
        <charset val="134"/>
        <scheme val="minor"/>
      </rPr>
      <t xml:space="preserve">：540万元      </t>
    </r>
    <r>
      <rPr>
        <b/>
        <sz val="11"/>
        <rFont val="宋体"/>
        <charset val="134"/>
        <scheme val="minor"/>
      </rPr>
      <t>规模</t>
    </r>
    <r>
      <rPr>
        <sz val="11"/>
        <rFont val="宋体"/>
        <charset val="134"/>
        <scheme val="minor"/>
      </rPr>
      <t>：29个示范村
建设内容：对29个地区级示范村，自治区级示范村进行村庄规划编制，一个村18万元。</t>
    </r>
  </si>
  <si>
    <r>
      <rPr>
        <b/>
        <sz val="11"/>
        <rFont val="宋体"/>
        <charset val="134"/>
        <scheme val="minor"/>
      </rPr>
      <t>1.经济效益：</t>
    </r>
    <r>
      <rPr>
        <sz val="11"/>
        <rFont val="宋体"/>
        <charset val="134"/>
        <scheme val="minor"/>
      </rPr>
      <t xml:space="preserve">通过规划可以深入了解村镇存在的实际问题、农民意愿、村镇发展动力，确保新农村建设符合村镇的实际发展需求。项目的可持续发展：确定村镇建设的发展方向和规模，合理组织村镇各建设项目的用地与布局，妥善安排建设项目的进程，以便科学地、有计划地进行农村现代化建设。
</t>
    </r>
    <r>
      <rPr>
        <b/>
        <sz val="11"/>
        <rFont val="宋体"/>
        <charset val="134"/>
        <scheme val="minor"/>
      </rPr>
      <t>2.社会效益：</t>
    </r>
    <r>
      <rPr>
        <sz val="11"/>
        <rFont val="宋体"/>
        <charset val="134"/>
        <scheme val="minor"/>
      </rPr>
      <t>最大限度地利用有限的资源满足社会上人们日益增长的物质文化需求。</t>
    </r>
  </si>
  <si>
    <t>四、易地搬迁后扶</t>
  </si>
  <si>
    <t>五、巩固三保障成果</t>
  </si>
  <si>
    <t>yjsx054</t>
  </si>
  <si>
    <t>英吉沙县雨露计划项目</t>
  </si>
  <si>
    <t>巩固三保障成果</t>
  </si>
  <si>
    <t>享受“雨露计划+”职业教育补助</t>
  </si>
  <si>
    <t>乔勒潘13个村、城关乡7个村、萨罕镇21个村、苏盖提乡17个村、克孜勒乡18个村、英也尔乡10个村、乌恰镇30个村、托普鲁克乡9个村、色提力乡10个村、龙甫乡8个村、英吉沙镇19个社区，7个村，芒辛镇17个村，依格孜牙乡4个村，艾古斯乡8个村</t>
  </si>
  <si>
    <r>
      <rPr>
        <b/>
        <sz val="11"/>
        <rFont val="宋体"/>
        <charset val="134"/>
        <scheme val="minor"/>
      </rPr>
      <t>项目总投资：</t>
    </r>
    <r>
      <rPr>
        <sz val="11"/>
        <rFont val="宋体"/>
        <charset val="134"/>
        <scheme val="minor"/>
      </rPr>
      <t xml:space="preserve">2000万元     </t>
    </r>
    <r>
      <rPr>
        <b/>
        <sz val="11"/>
        <rFont val="宋体"/>
        <charset val="134"/>
        <scheme val="minor"/>
      </rPr>
      <t>规模</t>
    </r>
    <r>
      <rPr>
        <sz val="11"/>
        <rFont val="宋体"/>
        <charset val="134"/>
        <scheme val="minor"/>
      </rPr>
      <t>：13333人次
建设内容：扶持英吉沙县符合条件的农村农户家庭子女完成职业院校学习，计划13333人次，每学期1500元。</t>
    </r>
  </si>
  <si>
    <t>人次</t>
  </si>
  <si>
    <t>教育局</t>
  </si>
  <si>
    <t>夏建国</t>
  </si>
  <si>
    <r>
      <rPr>
        <b/>
        <sz val="11"/>
        <rFont val="宋体"/>
        <charset val="134"/>
        <scheme val="minor"/>
      </rPr>
      <t>1.经济效益：</t>
    </r>
    <r>
      <rPr>
        <sz val="11"/>
        <rFont val="宋体"/>
        <charset val="134"/>
        <scheme val="minor"/>
      </rPr>
      <t xml:space="preserve">该项目通过扶持农村家庭子女，使他们初、高中毕业后接受中、高等职业教育的比例逐步提高，确保每个孩子有一项技能，新成长劳动力创业就业的能力得到提升，实现一人长期就业的目标。
</t>
    </r>
    <r>
      <rPr>
        <b/>
        <sz val="11"/>
        <rFont val="宋体"/>
        <charset val="134"/>
        <scheme val="minor"/>
      </rPr>
      <t>2.社会效益：</t>
    </r>
    <r>
      <rPr>
        <sz val="11"/>
        <rFont val="宋体"/>
        <charset val="134"/>
        <scheme val="minor"/>
      </rPr>
      <t>为就业扶贫提供合格的劳动力。受益脱贫人口数≥6656人。</t>
    </r>
  </si>
  <si>
    <t>六、项目管理费</t>
  </si>
  <si>
    <t>yjsx055</t>
  </si>
  <si>
    <t>项目管理费</t>
  </si>
  <si>
    <r>
      <rPr>
        <b/>
        <sz val="11"/>
        <rFont val="宋体"/>
        <charset val="134"/>
        <scheme val="minor"/>
      </rPr>
      <t>项目总投资：300</t>
    </r>
    <r>
      <rPr>
        <sz val="11"/>
        <rFont val="宋体"/>
        <charset val="134"/>
        <scheme val="minor"/>
      </rPr>
      <t xml:space="preserve">万元
</t>
    </r>
    <r>
      <rPr>
        <b/>
        <sz val="11"/>
        <rFont val="宋体"/>
        <charset val="134"/>
        <scheme val="minor"/>
      </rPr>
      <t>建设内容：</t>
    </r>
    <r>
      <rPr>
        <sz val="11"/>
        <rFont val="宋体"/>
        <charset val="134"/>
        <scheme val="minor"/>
      </rPr>
      <t>提取项目管理费用300万元，主要用于项目前期设计、评审、招标、监理以及竣工验收等与项目管理相关的工作。</t>
    </r>
  </si>
  <si>
    <t>万元</t>
  </si>
  <si>
    <r>
      <rPr>
        <b/>
        <sz val="11"/>
        <rFont val="宋体"/>
        <charset val="134"/>
        <scheme val="minor"/>
      </rPr>
      <t>1.经济效益：</t>
    </r>
    <r>
      <rPr>
        <sz val="11"/>
        <rFont val="宋体"/>
        <charset val="134"/>
        <scheme val="minor"/>
      </rPr>
      <t xml:space="preserve">管理2023年初纳入巩固拓展脱贫攻坚成果同乡村振兴衔接项目库57个项目，涉及项目金额72233.052万元，用于2023年纳入巩固拓展脱贫攻坚成果同乡村振兴衔接项目库项目的评审、项目的前期设计、评审、招标、 监理、以及验收等与项目管理相关的支出，涉及全县14个乡镇。
</t>
    </r>
    <r>
      <rPr>
        <b/>
        <sz val="11"/>
        <rFont val="宋体"/>
        <charset val="134"/>
        <scheme val="minor"/>
      </rPr>
      <t>2.社会效益：</t>
    </r>
    <r>
      <rPr>
        <sz val="11"/>
        <rFont val="宋体"/>
        <charset val="134"/>
        <scheme val="minor"/>
      </rPr>
      <t>通过项目的开展，进一步规范乡村振兴项目建设和项目顺利实施。</t>
    </r>
  </si>
  <si>
    <t>七、其他</t>
  </si>
  <si>
    <t>yjsx056</t>
  </si>
  <si>
    <t>“健康饮茶”“送茶入户”项目</t>
  </si>
  <si>
    <t>其他</t>
  </si>
  <si>
    <t>群众饮用低氟茶</t>
  </si>
  <si>
    <t>艾古斯乡8个村、城关乡7个村、克孜勒乡17个村、龙甫乡8个村、芒辛镇17个村、乔勒潘乡11个村、萨罕镇21个村、色提力乡9个村、苏盖提乡17个村、托普鲁克乡9个村、乌恰镇29个村、依格孜也尔乡4个村、英吉沙镇9个村、英也尔乡10个村</t>
  </si>
  <si>
    <r>
      <rPr>
        <b/>
        <sz val="11"/>
        <rFont val="宋体"/>
        <charset val="134"/>
        <scheme val="minor"/>
      </rPr>
      <t>项目总投资：</t>
    </r>
    <r>
      <rPr>
        <sz val="11"/>
        <rFont val="宋体"/>
        <charset val="134"/>
        <scheme val="minor"/>
      </rPr>
      <t xml:space="preserve">58.832万元    </t>
    </r>
    <r>
      <rPr>
        <b/>
        <sz val="11"/>
        <rFont val="宋体"/>
        <charset val="134"/>
        <scheme val="minor"/>
      </rPr>
      <t xml:space="preserve">  规模：</t>
    </r>
    <r>
      <rPr>
        <sz val="11"/>
        <rFont val="宋体"/>
        <charset val="134"/>
        <scheme val="minor"/>
      </rPr>
      <t>7354户
建设内容：目前我县享受相关政策(监测户)有7354户。每年送边销茶2公斤(价值约80元)。全县2023年该项目资金需要约58.832万元。</t>
    </r>
  </si>
  <si>
    <t>民宗委</t>
  </si>
  <si>
    <t>马天中</t>
  </si>
  <si>
    <r>
      <rPr>
        <b/>
        <sz val="11"/>
        <rFont val="宋体"/>
        <charset val="134"/>
        <scheme val="minor"/>
      </rPr>
      <t>1.经济效益</t>
    </r>
    <r>
      <rPr>
        <sz val="11"/>
        <rFont val="宋体"/>
        <charset val="134"/>
        <scheme val="minor"/>
      </rPr>
      <t xml:space="preserve">：作为衔接资金(少数民族发展任务)的重点任务和重点项目予以落实，积极开展“健康饮茶·送茶入户” 活动，让各族群众喝上低氟茶、健康茶，引导树立健康饮茶观念。
</t>
    </r>
    <r>
      <rPr>
        <b/>
        <sz val="11"/>
        <rFont val="宋体"/>
        <charset val="134"/>
        <scheme val="minor"/>
      </rPr>
      <t>2.社会效益</t>
    </r>
    <r>
      <rPr>
        <sz val="11"/>
        <rFont val="宋体"/>
        <charset val="134"/>
        <scheme val="minor"/>
      </rPr>
      <t>：受益脱贫人口数≥7354人。</t>
    </r>
  </si>
</sst>
</file>

<file path=xl/styles.xml><?xml version="1.0" encoding="utf-8"?>
<styleSheet xmlns="http://schemas.openxmlformats.org/spreadsheetml/2006/main" xmlns:xr9="http://schemas.microsoft.com/office/spreadsheetml/2016/revision9">
  <numFmts count="9">
    <numFmt numFmtId="26" formatCode="\$#,##0.00_);[Red]\(\$#,##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 numFmtId="178" formatCode="0.0_ "/>
    <numFmt numFmtId="179" formatCode="0_ "/>
  </numFmts>
  <fonts count="48">
    <font>
      <sz val="11"/>
      <color theme="1"/>
      <name val="宋体"/>
      <charset val="134"/>
      <scheme val="minor"/>
    </font>
    <font>
      <b/>
      <sz val="12"/>
      <color theme="1"/>
      <name val="宋体"/>
      <charset val="134"/>
    </font>
    <font>
      <b/>
      <sz val="11"/>
      <color theme="1"/>
      <name val="宋体"/>
      <charset val="134"/>
      <scheme val="minor"/>
    </font>
    <font>
      <sz val="11"/>
      <name val="宋体"/>
      <charset val="134"/>
      <scheme val="minor"/>
    </font>
    <font>
      <b/>
      <sz val="28"/>
      <color theme="1"/>
      <name val="方正小标宋_GBK"/>
      <charset val="134"/>
    </font>
    <font>
      <b/>
      <sz val="12"/>
      <color theme="1"/>
      <name val="宋体"/>
      <charset val="134"/>
      <scheme val="minor"/>
    </font>
    <font>
      <sz val="14"/>
      <color theme="1"/>
      <name val="方正黑体_GBK"/>
      <charset val="134"/>
    </font>
    <font>
      <sz val="11"/>
      <color rgb="FF000000"/>
      <name val="宋体"/>
      <charset val="134"/>
    </font>
    <font>
      <sz val="11"/>
      <name val="宋体"/>
      <charset val="134"/>
    </font>
    <font>
      <b/>
      <sz val="11"/>
      <name val="宋体"/>
      <charset val="134"/>
    </font>
    <font>
      <b/>
      <sz val="11"/>
      <name val="宋体"/>
      <charset val="134"/>
      <scheme val="minor"/>
    </font>
    <font>
      <sz val="11"/>
      <name val="Times New Roman"/>
      <charset val="134"/>
    </font>
    <font>
      <sz val="11"/>
      <color theme="1"/>
      <name val="宋体"/>
      <charset val="134"/>
    </font>
    <font>
      <sz val="10"/>
      <name val="宋体"/>
      <charset val="134"/>
    </font>
    <font>
      <sz val="11"/>
      <color theme="1"/>
      <name val="宋体"/>
      <charset val="134"/>
      <scheme val="major"/>
    </font>
    <font>
      <b/>
      <sz val="10"/>
      <name val="宋体"/>
      <charset val="134"/>
    </font>
    <font>
      <sz val="12"/>
      <color theme="1"/>
      <name val="黑体"/>
      <charset val="134"/>
    </font>
    <font>
      <sz val="12"/>
      <name val="Times New Roman"/>
      <charset val="134"/>
    </font>
    <font>
      <sz val="11"/>
      <color theme="1"/>
      <name val="Times New Roman"/>
      <charset val="134"/>
    </font>
    <font>
      <sz val="10"/>
      <color theme="1"/>
      <name val="宋体"/>
      <charset val="134"/>
    </font>
    <font>
      <b/>
      <sz val="11"/>
      <color theme="1"/>
      <name val="宋体"/>
      <charset val="134"/>
      <scheme val="major"/>
    </font>
    <font>
      <sz val="12"/>
      <color rgb="FF000000"/>
      <name val="宋体"/>
      <charset val="134"/>
    </font>
    <font>
      <sz val="12"/>
      <name val="宋体"/>
      <charset val="134"/>
      <scheme val="minor"/>
    </font>
    <font>
      <b/>
      <sz val="11"/>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0"/>
      <name val="Times New Roman"/>
      <charset val="134"/>
    </font>
    <font>
      <sz val="11"/>
      <name val="宋体"/>
      <charset val="134"/>
      <scheme val="major"/>
    </font>
    <font>
      <vertAlign val="superscript"/>
      <sz val="11"/>
      <name val="宋体"/>
      <charset val="134"/>
      <scheme val="minor"/>
    </font>
    <font>
      <b/>
      <sz val="10"/>
      <color theme="1"/>
      <name val="宋体"/>
      <charset val="134"/>
    </font>
  </fonts>
  <fills count="35">
    <fill>
      <patternFill patternType="none"/>
    </fill>
    <fill>
      <patternFill patternType="gray125"/>
    </fill>
    <fill>
      <patternFill patternType="solid">
        <fgColor theme="0" tint="-0.25"/>
        <bgColor indexed="64"/>
      </patternFill>
    </fill>
    <fill>
      <patternFill patternType="solid">
        <fgColor theme="0" tint="-0.1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0" fillId="4" borderId="7" applyNumberFormat="0" applyFont="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30" fillId="0" borderId="8" applyNumberFormat="0" applyFill="0" applyAlignment="0" applyProtection="0">
      <alignment vertical="center"/>
    </xf>
    <xf numFmtId="0" fontId="31" fillId="0" borderId="9" applyNumberFormat="0" applyFill="0" applyAlignment="0" applyProtection="0">
      <alignment vertical="center"/>
    </xf>
    <xf numFmtId="0" fontId="31" fillId="0" borderId="0" applyNumberFormat="0" applyFill="0" applyBorder="0" applyAlignment="0" applyProtection="0">
      <alignment vertical="center"/>
    </xf>
    <xf numFmtId="0" fontId="32" fillId="5" borderId="10" applyNumberFormat="0" applyAlignment="0" applyProtection="0">
      <alignment vertical="center"/>
    </xf>
    <xf numFmtId="0" fontId="33" fillId="6" borderId="11" applyNumberFormat="0" applyAlignment="0" applyProtection="0">
      <alignment vertical="center"/>
    </xf>
    <xf numFmtId="0" fontId="34" fillId="6" borderId="10" applyNumberFormat="0" applyAlignment="0" applyProtection="0">
      <alignment vertical="center"/>
    </xf>
    <xf numFmtId="0" fontId="35" fillId="7" borderId="12" applyNumberFormat="0" applyAlignment="0" applyProtection="0">
      <alignment vertical="center"/>
    </xf>
    <xf numFmtId="0" fontId="36" fillId="0" borderId="13" applyNumberFormat="0" applyFill="0" applyAlignment="0" applyProtection="0">
      <alignment vertical="center"/>
    </xf>
    <xf numFmtId="0" fontId="37" fillId="0" borderId="14" applyNumberFormat="0" applyFill="0" applyAlignment="0" applyProtection="0">
      <alignment vertical="center"/>
    </xf>
    <xf numFmtId="0" fontId="38" fillId="8" borderId="0" applyNumberFormat="0" applyBorder="0" applyAlignment="0" applyProtection="0">
      <alignment vertical="center"/>
    </xf>
    <xf numFmtId="0" fontId="39" fillId="9" borderId="0" applyNumberFormat="0" applyBorder="0" applyAlignment="0" applyProtection="0">
      <alignment vertical="center"/>
    </xf>
    <xf numFmtId="0" fontId="40" fillId="10" borderId="0" applyNumberFormat="0" applyBorder="0" applyAlignment="0" applyProtection="0">
      <alignment vertical="center"/>
    </xf>
    <xf numFmtId="0" fontId="41" fillId="11" borderId="0" applyNumberFormat="0" applyBorder="0" applyAlignment="0" applyProtection="0">
      <alignment vertical="center"/>
    </xf>
    <xf numFmtId="0" fontId="42" fillId="12" borderId="0" applyNumberFormat="0" applyBorder="0" applyAlignment="0" applyProtection="0">
      <alignment vertical="center"/>
    </xf>
    <xf numFmtId="0" fontId="42" fillId="13" borderId="0" applyNumberFormat="0" applyBorder="0" applyAlignment="0" applyProtection="0">
      <alignment vertical="center"/>
    </xf>
    <xf numFmtId="0" fontId="41" fillId="14" borderId="0" applyNumberFormat="0" applyBorder="0" applyAlignment="0" applyProtection="0">
      <alignment vertical="center"/>
    </xf>
    <xf numFmtId="0" fontId="41" fillId="15" borderId="0" applyNumberFormat="0" applyBorder="0" applyAlignment="0" applyProtection="0">
      <alignment vertical="center"/>
    </xf>
    <xf numFmtId="0" fontId="42" fillId="16" borderId="0" applyNumberFormat="0" applyBorder="0" applyAlignment="0" applyProtection="0">
      <alignment vertical="center"/>
    </xf>
    <xf numFmtId="0" fontId="42" fillId="17" borderId="0" applyNumberFormat="0" applyBorder="0" applyAlignment="0" applyProtection="0">
      <alignment vertical="center"/>
    </xf>
    <xf numFmtId="0" fontId="41" fillId="18" borderId="0" applyNumberFormat="0" applyBorder="0" applyAlignment="0" applyProtection="0">
      <alignment vertical="center"/>
    </xf>
    <xf numFmtId="0" fontId="41" fillId="19" borderId="0" applyNumberFormat="0" applyBorder="0" applyAlignment="0" applyProtection="0">
      <alignment vertical="center"/>
    </xf>
    <xf numFmtId="0" fontId="42" fillId="20" borderId="0" applyNumberFormat="0" applyBorder="0" applyAlignment="0" applyProtection="0">
      <alignment vertical="center"/>
    </xf>
    <xf numFmtId="0" fontId="42" fillId="21" borderId="0" applyNumberFormat="0" applyBorder="0" applyAlignment="0" applyProtection="0">
      <alignment vertical="center"/>
    </xf>
    <xf numFmtId="0" fontId="41" fillId="22" borderId="0" applyNumberFormat="0" applyBorder="0" applyAlignment="0" applyProtection="0">
      <alignment vertical="center"/>
    </xf>
    <xf numFmtId="0" fontId="41" fillId="23" borderId="0" applyNumberFormat="0" applyBorder="0" applyAlignment="0" applyProtection="0">
      <alignment vertical="center"/>
    </xf>
    <xf numFmtId="0" fontId="42" fillId="24" borderId="0" applyNumberFormat="0" applyBorder="0" applyAlignment="0" applyProtection="0">
      <alignment vertical="center"/>
    </xf>
    <xf numFmtId="0" fontId="42" fillId="25" borderId="0" applyNumberFormat="0" applyBorder="0" applyAlignment="0" applyProtection="0">
      <alignment vertical="center"/>
    </xf>
    <xf numFmtId="0" fontId="41" fillId="26" borderId="0" applyNumberFormat="0" applyBorder="0" applyAlignment="0" applyProtection="0">
      <alignment vertical="center"/>
    </xf>
    <xf numFmtId="0" fontId="41" fillId="27" borderId="0" applyNumberFormat="0" applyBorder="0" applyAlignment="0" applyProtection="0">
      <alignment vertical="center"/>
    </xf>
    <xf numFmtId="0" fontId="42" fillId="28" borderId="0" applyNumberFormat="0" applyBorder="0" applyAlignment="0" applyProtection="0">
      <alignment vertical="center"/>
    </xf>
    <xf numFmtId="0" fontId="42" fillId="29" borderId="0" applyNumberFormat="0" applyBorder="0" applyAlignment="0" applyProtection="0">
      <alignment vertical="center"/>
    </xf>
    <xf numFmtId="0" fontId="41" fillId="30" borderId="0" applyNumberFormat="0" applyBorder="0" applyAlignment="0" applyProtection="0">
      <alignment vertical="center"/>
    </xf>
    <xf numFmtId="0" fontId="41" fillId="31" borderId="0" applyNumberFormat="0" applyBorder="0" applyAlignment="0" applyProtection="0">
      <alignment vertical="center"/>
    </xf>
    <xf numFmtId="0" fontId="42" fillId="32" borderId="0" applyNumberFormat="0" applyBorder="0" applyAlignment="0" applyProtection="0">
      <alignment vertical="center"/>
    </xf>
    <xf numFmtId="0" fontId="42" fillId="33" borderId="0" applyNumberFormat="0" applyBorder="0" applyAlignment="0" applyProtection="0">
      <alignment vertical="center"/>
    </xf>
    <xf numFmtId="0" fontId="41" fillId="34" borderId="0" applyNumberFormat="0" applyBorder="0" applyAlignment="0" applyProtection="0">
      <alignment vertical="center"/>
    </xf>
    <xf numFmtId="0" fontId="43" fillId="0" borderId="0">
      <alignment vertical="center"/>
    </xf>
  </cellStyleXfs>
  <cellXfs count="102">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Fill="1">
      <alignment vertical="center"/>
    </xf>
    <xf numFmtId="0" fontId="0" fillId="0" borderId="0" xfId="0" applyAlignment="1">
      <alignment horizontal="center" vertical="center" wrapText="1"/>
    </xf>
    <xf numFmtId="0" fontId="0" fillId="0" borderId="0" xfId="0"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2" borderId="1" xfId="0" applyFill="1" applyBorder="1" applyAlignment="1">
      <alignment horizontal="center" vertical="center" wrapText="1"/>
    </xf>
    <xf numFmtId="0" fontId="0" fillId="3" borderId="1" xfId="0" applyFill="1" applyBorder="1" applyAlignment="1">
      <alignment horizontal="center" vertical="center" wrapText="1"/>
    </xf>
    <xf numFmtId="0" fontId="0" fillId="2" borderId="1" xfId="0" applyFill="1" applyBorder="1" applyAlignment="1">
      <alignment horizontal="left" vertical="center" wrapText="1"/>
    </xf>
    <xf numFmtId="0" fontId="6" fillId="3" borderId="1" xfId="0" applyFont="1" applyFill="1" applyBorder="1" applyAlignment="1">
      <alignment horizontal="left" vertical="center" wrapText="1"/>
    </xf>
    <xf numFmtId="10" fontId="0" fillId="3" borderId="1" xfId="0" applyNumberFormat="1" applyFill="1" applyBorder="1" applyAlignment="1">
      <alignment horizontal="left"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9" fillId="0" borderId="1"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8"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vertical="center" wrapText="1"/>
      <protection locked="0"/>
    </xf>
    <xf numFmtId="0" fontId="8" fillId="0" borderId="1" xfId="0" applyFont="1" applyFill="1" applyBorder="1" applyAlignment="1" applyProtection="1">
      <alignment vertical="center" wrapText="1"/>
      <protection locked="0"/>
    </xf>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12"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1" fillId="0" borderId="2" xfId="0" applyFont="1" applyBorder="1" applyAlignment="1">
      <alignment horizontal="center" vertical="center" wrapText="1"/>
    </xf>
    <xf numFmtId="0" fontId="8" fillId="0" borderId="1" xfId="0" applyFont="1" applyBorder="1" applyAlignment="1">
      <alignment horizontal="center" vertical="center" wrapText="1"/>
    </xf>
    <xf numFmtId="0" fontId="3" fillId="0" borderId="1" xfId="0" applyFont="1" applyFill="1" applyBorder="1" applyAlignment="1">
      <alignment vertical="center" wrapText="1"/>
    </xf>
    <xf numFmtId="0" fontId="11" fillId="0" borderId="1" xfId="0" applyFont="1" applyBorder="1" applyAlignment="1">
      <alignment horizontal="center" vertical="center" wrapText="1"/>
    </xf>
    <xf numFmtId="0" fontId="9" fillId="0" borderId="1" xfId="0" applyFont="1" applyFill="1" applyBorder="1" applyAlignment="1" applyProtection="1">
      <alignment horizontal="left" vertical="center" wrapText="1"/>
      <protection locked="0"/>
    </xf>
    <xf numFmtId="176" fontId="14" fillId="0" borderId="1" xfId="0" applyNumberFormat="1" applyFont="1" applyFill="1" applyBorder="1" applyAlignment="1">
      <alignment horizontal="left"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left" vertical="center" wrapText="1"/>
    </xf>
    <xf numFmtId="0" fontId="3" fillId="0" borderId="1" xfId="0" applyNumberFormat="1" applyFont="1" applyFill="1" applyBorder="1" applyAlignment="1">
      <alignment horizontal="center" vertical="center"/>
    </xf>
    <xf numFmtId="0" fontId="10" fillId="0" borderId="1" xfId="0" applyFont="1" applyFill="1" applyBorder="1" applyAlignment="1">
      <alignment vertical="center" wrapText="1"/>
    </xf>
    <xf numFmtId="0" fontId="14" fillId="0" borderId="1" xfId="0" applyFont="1" applyFill="1" applyBorder="1" applyAlignment="1">
      <alignment horizontal="justify" vertical="center"/>
    </xf>
    <xf numFmtId="0" fontId="0" fillId="0" borderId="1" xfId="0" applyFill="1" applyBorder="1" applyAlignment="1">
      <alignment horizontal="center" vertical="center" wrapText="1"/>
    </xf>
    <xf numFmtId="0" fontId="15" fillId="0" borderId="1" xfId="0" applyFont="1" applyFill="1" applyBorder="1" applyAlignment="1" applyProtection="1">
      <alignment horizontal="left" vertical="center" wrapText="1"/>
      <protection locked="0"/>
    </xf>
    <xf numFmtId="176" fontId="12"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5" fillId="0" borderId="2" xfId="0" applyFont="1" applyBorder="1" applyAlignment="1">
      <alignment horizontal="center" vertical="center" wrapText="1"/>
    </xf>
    <xf numFmtId="0" fontId="16" fillId="0" borderId="1" xfId="0" applyFont="1" applyBorder="1" applyAlignment="1">
      <alignment horizontal="center" vertical="center" wrapText="1"/>
    </xf>
    <xf numFmtId="0" fontId="5" fillId="0" borderId="5" xfId="0" applyFont="1" applyBorder="1" applyAlignment="1">
      <alignment horizontal="center" vertical="center" wrapText="1"/>
    </xf>
    <xf numFmtId="10" fontId="0" fillId="3" borderId="1" xfId="0" applyNumberFormat="1" applyFill="1" applyBorder="1" applyAlignment="1">
      <alignment horizontal="center" vertical="center" wrapText="1"/>
    </xf>
    <xf numFmtId="0" fontId="3" fillId="0" borderId="1" xfId="0" applyFont="1" applyFill="1" applyBorder="1">
      <alignment vertical="center"/>
    </xf>
    <xf numFmtId="0" fontId="17" fillId="0" borderId="1" xfId="0" applyFont="1" applyFill="1" applyBorder="1" applyAlignment="1">
      <alignment horizontal="center" vertical="center" wrapText="1"/>
    </xf>
    <xf numFmtId="177" fontId="17" fillId="0" borderId="1" xfId="0" applyNumberFormat="1" applyFont="1" applyFill="1" applyBorder="1" applyAlignment="1">
      <alignment horizontal="center" vertical="center" wrapText="1"/>
    </xf>
    <xf numFmtId="178" fontId="17" fillId="0" borderId="1" xfId="0" applyNumberFormat="1"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179" fontId="18"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76" fontId="0" fillId="0" borderId="1" xfId="0" applyNumberFormat="1" applyFill="1" applyBorder="1" applyAlignment="1">
      <alignment horizontal="center" vertical="center"/>
    </xf>
    <xf numFmtId="176" fontId="3" fillId="0" borderId="1" xfId="0" applyNumberFormat="1" applyFont="1" applyFill="1" applyBorder="1" applyAlignment="1" applyProtection="1">
      <alignment horizontal="center" vertical="center" wrapText="1"/>
      <protection locked="0"/>
    </xf>
    <xf numFmtId="0" fontId="3" fillId="0" borderId="1" xfId="0" applyNumberFormat="1" applyFont="1" applyFill="1" applyBorder="1">
      <alignment vertical="center"/>
    </xf>
    <xf numFmtId="176" fontId="0"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1" fillId="0" borderId="6" xfId="0" applyFont="1" applyBorder="1" applyAlignment="1">
      <alignment horizontal="center" vertical="center" wrapText="1"/>
    </xf>
    <xf numFmtId="0" fontId="0" fillId="3" borderId="1" xfId="0" applyFill="1" applyBorder="1" applyAlignment="1">
      <alignment horizontal="left" vertical="center" wrapText="1"/>
    </xf>
    <xf numFmtId="26" fontId="3"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9" fillId="0" borderId="1" xfId="0" applyFont="1" applyFill="1" applyBorder="1" applyAlignment="1">
      <alignment vertical="center" wrapText="1"/>
    </xf>
    <xf numFmtId="0" fontId="13"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8" fillId="0" borderId="1"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center" vertical="center" wrapText="1"/>
      <protection locked="0"/>
    </xf>
    <xf numFmtId="0" fontId="10" fillId="0" borderId="1" xfId="0" applyNumberFormat="1" applyFont="1" applyFill="1" applyBorder="1" applyAlignment="1">
      <alignment vertical="center" wrapText="1"/>
    </xf>
    <xf numFmtId="0" fontId="20" fillId="0" borderId="1" xfId="0" applyFont="1" applyFill="1" applyBorder="1" applyAlignment="1">
      <alignment horizontal="left" vertical="center" wrapText="1"/>
    </xf>
    <xf numFmtId="176" fontId="14" fillId="0" borderId="1" xfId="0" applyNumberFormat="1" applyFont="1" applyFill="1" applyBorder="1" applyAlignment="1">
      <alignment horizontal="center" vertical="center" wrapText="1"/>
    </xf>
    <xf numFmtId="0" fontId="10" fillId="0" borderId="1" xfId="0" applyFont="1" applyFill="1" applyBorder="1" applyAlignment="1" applyProtection="1">
      <alignment horizontal="left" vertical="center" wrapText="1"/>
      <protection locked="0"/>
    </xf>
    <xf numFmtId="0" fontId="21"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xf>
    <xf numFmtId="0" fontId="10" fillId="0" borderId="1" xfId="0" applyNumberFormat="1" applyFont="1" applyFill="1" applyBorder="1" applyAlignment="1" applyProtection="1">
      <alignment horizontal="left" vertical="center" wrapText="1"/>
      <protection locked="0"/>
    </xf>
    <xf numFmtId="10" fontId="0" fillId="0" borderId="0" xfId="0" applyNumberFormat="1" applyAlignment="1">
      <alignment horizontal="left" vertical="center" wrapText="1"/>
    </xf>
    <xf numFmtId="176" fontId="8" fillId="0" borderId="1" xfId="0" applyNumberFormat="1"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0" xfId="0" applyFill="1" applyAlignment="1">
      <alignment horizontal="center" vertical="center" wrapText="1"/>
    </xf>
    <xf numFmtId="0" fontId="0" fillId="0" borderId="0" xfId="0" applyFill="1" applyBorder="1" applyAlignment="1">
      <alignment horizontal="center" vertical="center" wrapText="1"/>
    </xf>
    <xf numFmtId="0" fontId="22" fillId="0" borderId="0" xfId="0" applyFont="1" applyFill="1" applyBorder="1" applyAlignment="1" applyProtection="1">
      <alignment horizontal="center" vertical="center"/>
      <protection locked="0"/>
    </xf>
    <xf numFmtId="0" fontId="22" fillId="0" borderId="0" xfId="0" applyFont="1" applyFill="1" applyAlignment="1" applyProtection="1">
      <alignment horizontal="center" vertical="center"/>
      <protection locked="0"/>
    </xf>
    <xf numFmtId="10" fontId="0" fillId="0" borderId="0" xfId="0" applyNumberFormat="1" applyFill="1" applyBorder="1" applyAlignment="1">
      <alignment horizontal="center" vertical="center" wrapText="1"/>
    </xf>
    <xf numFmtId="10" fontId="0" fillId="0" borderId="0" xfId="0" applyNumberForma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0" fillId="3" borderId="1" xfId="0" applyFont="1" applyFill="1" applyBorder="1" applyAlignment="1">
      <alignment horizontal="left" vertical="center" wrapText="1"/>
    </xf>
    <xf numFmtId="0" fontId="23" fillId="0" borderId="1" xfId="0" applyFont="1" applyFill="1" applyBorder="1" applyAlignment="1">
      <alignmen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自治区下达塔城2007年财政扶贫资金项目下达计划表－1048万元" xfId="49"/>
  </cellStyle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121"/>
  <sheetViews>
    <sheetView tabSelected="1" view="pageBreakPreview" zoomScale="80" zoomScaleNormal="85" topLeftCell="G1" workbookViewId="0">
      <pane ySplit="6" topLeftCell="A86" activePane="bottomLeft" state="frozen"/>
      <selection/>
      <selection pane="bottomLeft" activeCell="U88" sqref="U88"/>
    </sheetView>
  </sheetViews>
  <sheetFormatPr defaultColWidth="9" defaultRowHeight="13.5"/>
  <cols>
    <col min="1" max="1" width="5.5" style="4" customWidth="1"/>
    <col min="2" max="2" width="9.55833333333333" style="4" customWidth="1"/>
    <col min="3" max="3" width="17.75" style="4" customWidth="1"/>
    <col min="4" max="4" width="9.375" style="4" customWidth="1"/>
    <col min="5" max="5" width="8" style="4" customWidth="1"/>
    <col min="6" max="6" width="5.75" style="4" customWidth="1"/>
    <col min="7" max="7" width="27.35" style="4" customWidth="1"/>
    <col min="8" max="8" width="60.4416666666667" style="5" customWidth="1"/>
    <col min="9" max="9" width="6.90833333333333" style="4" customWidth="1"/>
    <col min="10" max="10" width="9.375" style="4" customWidth="1"/>
    <col min="11" max="12" width="12.35" style="4" customWidth="1"/>
    <col min="13" max="18" width="10.375" style="4" customWidth="1"/>
    <col min="19" max="19" width="11.375" style="4" customWidth="1"/>
    <col min="20" max="20" width="10.625" style="4" customWidth="1"/>
    <col min="21" max="21" width="9" style="4" customWidth="1"/>
    <col min="22" max="22" width="10.25" style="4" customWidth="1"/>
    <col min="23" max="23" width="9.5" style="4" customWidth="1"/>
    <col min="24" max="24" width="53.3666666666667" style="5" customWidth="1"/>
  </cols>
  <sheetData>
    <row r="1" ht="37" customHeight="1" spans="1:24">
      <c r="A1" s="6" t="s">
        <v>0</v>
      </c>
      <c r="B1" s="6"/>
      <c r="C1" s="6"/>
      <c r="D1" s="6"/>
      <c r="E1" s="6"/>
      <c r="F1" s="6"/>
      <c r="G1" s="6"/>
      <c r="H1" s="7"/>
      <c r="I1" s="6"/>
      <c r="J1" s="6"/>
      <c r="K1" s="6"/>
      <c r="L1" s="6"/>
      <c r="M1" s="6"/>
      <c r="N1" s="6"/>
      <c r="O1" s="6"/>
      <c r="P1" s="6"/>
      <c r="Q1" s="6"/>
      <c r="R1" s="6"/>
      <c r="S1" s="6"/>
      <c r="T1" s="6"/>
      <c r="U1" s="6"/>
      <c r="V1" s="6"/>
      <c r="W1" s="6"/>
      <c r="X1" s="7"/>
    </row>
    <row r="2" s="1" customFormat="1" ht="23" customHeight="1" spans="1:24">
      <c r="A2" s="8" t="s">
        <v>1</v>
      </c>
      <c r="B2" s="8"/>
      <c r="C2" s="8"/>
      <c r="D2" s="9"/>
      <c r="E2" s="9"/>
      <c r="F2" s="9"/>
      <c r="G2" s="9"/>
      <c r="H2" s="8"/>
      <c r="I2" s="9"/>
      <c r="J2" s="9"/>
      <c r="K2" s="50" t="s">
        <v>2</v>
      </c>
      <c r="L2" s="51"/>
      <c r="M2" s="51"/>
      <c r="N2" s="51"/>
      <c r="O2" s="51"/>
      <c r="P2" s="51"/>
      <c r="Q2" s="51"/>
      <c r="R2" s="51"/>
      <c r="S2" s="51"/>
      <c r="T2" s="51"/>
      <c r="U2" s="68"/>
      <c r="V2" s="9"/>
      <c r="W2" s="9" t="s">
        <v>3</v>
      </c>
      <c r="X2" s="8"/>
    </row>
    <row r="3" s="2" customFormat="1" ht="25" customHeight="1" spans="1:24">
      <c r="A3" s="10" t="s">
        <v>4</v>
      </c>
      <c r="B3" s="10" t="s">
        <v>5</v>
      </c>
      <c r="C3" s="10" t="s">
        <v>6</v>
      </c>
      <c r="D3" s="10" t="s">
        <v>7</v>
      </c>
      <c r="E3" s="10" t="s">
        <v>8</v>
      </c>
      <c r="F3" s="10" t="s">
        <v>9</v>
      </c>
      <c r="G3" s="10" t="s">
        <v>10</v>
      </c>
      <c r="H3" s="10" t="s">
        <v>11</v>
      </c>
      <c r="I3" s="10" t="s">
        <v>12</v>
      </c>
      <c r="J3" s="10" t="s">
        <v>13</v>
      </c>
      <c r="K3" s="52" t="s">
        <v>14</v>
      </c>
      <c r="L3" s="53" t="s">
        <v>15</v>
      </c>
      <c r="M3" s="53"/>
      <c r="N3" s="53"/>
      <c r="O3" s="53"/>
      <c r="P3" s="53"/>
      <c r="Q3" s="53"/>
      <c r="R3" s="53"/>
      <c r="S3" s="52" t="s">
        <v>16</v>
      </c>
      <c r="T3" s="52" t="s">
        <v>17</v>
      </c>
      <c r="U3" s="52" t="s">
        <v>18</v>
      </c>
      <c r="V3" s="10" t="s">
        <v>19</v>
      </c>
      <c r="W3" s="10" t="s">
        <v>20</v>
      </c>
      <c r="X3" s="10" t="s">
        <v>21</v>
      </c>
    </row>
    <row r="4" s="2" customFormat="1" ht="96" customHeight="1" spans="1:24">
      <c r="A4" s="10"/>
      <c r="B4" s="10"/>
      <c r="C4" s="10"/>
      <c r="D4" s="10"/>
      <c r="E4" s="10"/>
      <c r="F4" s="10"/>
      <c r="G4" s="10"/>
      <c r="H4" s="10"/>
      <c r="I4" s="10"/>
      <c r="J4" s="10"/>
      <c r="K4" s="54"/>
      <c r="L4" s="53" t="s">
        <v>22</v>
      </c>
      <c r="M4" s="53" t="s">
        <v>23</v>
      </c>
      <c r="N4" s="53" t="s">
        <v>24</v>
      </c>
      <c r="O4" s="53" t="s">
        <v>25</v>
      </c>
      <c r="P4" s="53" t="s">
        <v>26</v>
      </c>
      <c r="Q4" s="53" t="s">
        <v>27</v>
      </c>
      <c r="R4" s="53" t="s">
        <v>28</v>
      </c>
      <c r="S4" s="54" t="s">
        <v>16</v>
      </c>
      <c r="T4" s="54" t="s">
        <v>17</v>
      </c>
      <c r="U4" s="54" t="s">
        <v>18</v>
      </c>
      <c r="V4" s="10"/>
      <c r="W4" s="10"/>
      <c r="X4" s="10"/>
    </row>
    <row r="5" ht="35" customHeight="1" spans="1:24">
      <c r="A5" s="11"/>
      <c r="B5" s="11"/>
      <c r="C5" s="11"/>
      <c r="D5" s="12">
        <f>D6+D66+D70+D84+D85+D87+D89</f>
        <v>78</v>
      </c>
      <c r="E5" s="11"/>
      <c r="F5" s="11"/>
      <c r="G5" s="11"/>
      <c r="H5" s="13"/>
      <c r="I5" s="11"/>
      <c r="J5" s="11"/>
      <c r="K5" s="11">
        <f t="shared" ref="K5:U5" si="0">K6+K66+K70+K84+K85+K87+K89</f>
        <v>65538.456415</v>
      </c>
      <c r="L5" s="11">
        <f t="shared" si="0"/>
        <v>62769.511415</v>
      </c>
      <c r="M5" s="11">
        <f t="shared" si="0"/>
        <v>59611.511415</v>
      </c>
      <c r="N5" s="11">
        <f t="shared" si="0"/>
        <v>2059</v>
      </c>
      <c r="O5" s="11">
        <f t="shared" si="0"/>
        <v>1099</v>
      </c>
      <c r="P5" s="11">
        <f t="shared" si="0"/>
        <v>0</v>
      </c>
      <c r="Q5" s="11">
        <f t="shared" si="0"/>
        <v>0</v>
      </c>
      <c r="R5" s="11">
        <f t="shared" si="0"/>
        <v>0</v>
      </c>
      <c r="S5" s="11">
        <f t="shared" si="0"/>
        <v>768.945</v>
      </c>
      <c r="T5" s="11">
        <f t="shared" si="0"/>
        <v>2000</v>
      </c>
      <c r="U5" s="11">
        <f t="shared" si="0"/>
        <v>0</v>
      </c>
      <c r="V5" s="11"/>
      <c r="W5" s="11"/>
      <c r="X5" s="13"/>
    </row>
    <row r="6" ht="35" customHeight="1" spans="1:24">
      <c r="A6" s="14" t="s">
        <v>29</v>
      </c>
      <c r="B6" s="14"/>
      <c r="C6" s="14"/>
      <c r="D6" s="12">
        <v>59</v>
      </c>
      <c r="E6" s="12"/>
      <c r="F6" s="12"/>
      <c r="G6" s="12"/>
      <c r="H6" s="15">
        <f>K6/K5</f>
        <v>0.765648850458969</v>
      </c>
      <c r="I6" s="12"/>
      <c r="J6" s="55"/>
      <c r="K6" s="12">
        <f>SUM(K7:K65)</f>
        <v>50179.443815</v>
      </c>
      <c r="L6" s="12">
        <f>M6+N6+O6+P6+Q6+R6</f>
        <v>49410.498815</v>
      </c>
      <c r="M6" s="12">
        <f t="shared" ref="M6:U6" si="1">SUM(M7:M65)</f>
        <v>46568.498815</v>
      </c>
      <c r="N6" s="12">
        <f t="shared" si="1"/>
        <v>2059</v>
      </c>
      <c r="O6" s="12">
        <f t="shared" si="1"/>
        <v>783</v>
      </c>
      <c r="P6" s="12">
        <f t="shared" si="1"/>
        <v>0</v>
      </c>
      <c r="Q6" s="12">
        <f t="shared" si="1"/>
        <v>0</v>
      </c>
      <c r="R6" s="12">
        <f t="shared" si="1"/>
        <v>0</v>
      </c>
      <c r="S6" s="12">
        <f t="shared" si="1"/>
        <v>768.945</v>
      </c>
      <c r="T6" s="12">
        <f t="shared" si="1"/>
        <v>0</v>
      </c>
      <c r="U6" s="12">
        <f t="shared" si="1"/>
        <v>0</v>
      </c>
      <c r="V6" s="12"/>
      <c r="W6" s="12"/>
      <c r="X6" s="69"/>
    </row>
    <row r="7" s="3" customFormat="1" ht="140" customHeight="1" spans="1:24">
      <c r="A7" s="16">
        <v>1</v>
      </c>
      <c r="B7" s="16" t="s">
        <v>30</v>
      </c>
      <c r="C7" s="17" t="s">
        <v>31</v>
      </c>
      <c r="D7" s="16" t="s">
        <v>32</v>
      </c>
      <c r="E7" s="16" t="s">
        <v>33</v>
      </c>
      <c r="F7" s="16" t="s">
        <v>34</v>
      </c>
      <c r="G7" s="18" t="s">
        <v>35</v>
      </c>
      <c r="H7" s="19" t="s">
        <v>36</v>
      </c>
      <c r="I7" s="16" t="s">
        <v>37</v>
      </c>
      <c r="J7" s="16">
        <v>76</v>
      </c>
      <c r="K7" s="16">
        <f>L7+S7+T7+U7</f>
        <v>9900</v>
      </c>
      <c r="L7" s="43">
        <f t="shared" ref="L7:L38" si="2">M7+N7+O7+P7+Q7+R7</f>
        <v>9131.055</v>
      </c>
      <c r="M7" s="16">
        <v>9131.055</v>
      </c>
      <c r="N7" s="16"/>
      <c r="O7" s="16"/>
      <c r="P7" s="16"/>
      <c r="Q7" s="16"/>
      <c r="R7" s="16"/>
      <c r="S7" s="16">
        <v>768.945</v>
      </c>
      <c r="T7" s="16"/>
      <c r="U7" s="16"/>
      <c r="V7" s="16" t="s">
        <v>38</v>
      </c>
      <c r="W7" s="16" t="s">
        <v>39</v>
      </c>
      <c r="X7" s="36" t="s">
        <v>40</v>
      </c>
    </row>
    <row r="8" s="3" customFormat="1" ht="82" customHeight="1" spans="1:24">
      <c r="A8" s="16">
        <v>2</v>
      </c>
      <c r="B8" s="16" t="s">
        <v>41</v>
      </c>
      <c r="C8" s="16" t="s">
        <v>42</v>
      </c>
      <c r="D8" s="16" t="s">
        <v>32</v>
      </c>
      <c r="E8" s="16" t="s">
        <v>33</v>
      </c>
      <c r="F8" s="16" t="s">
        <v>34</v>
      </c>
      <c r="G8" s="20" t="s">
        <v>43</v>
      </c>
      <c r="H8" s="19" t="s">
        <v>44</v>
      </c>
      <c r="I8" s="16" t="s">
        <v>45</v>
      </c>
      <c r="J8" s="16">
        <v>1530</v>
      </c>
      <c r="K8" s="16">
        <f t="shared" ref="K8:K39" si="3">L8+S8+T8+U8</f>
        <v>657.9</v>
      </c>
      <c r="L8" s="43">
        <f t="shared" si="2"/>
        <v>657.9</v>
      </c>
      <c r="M8" s="18">
        <v>657.9</v>
      </c>
      <c r="N8" s="18"/>
      <c r="O8" s="18"/>
      <c r="P8" s="18"/>
      <c r="Q8" s="18"/>
      <c r="R8" s="18"/>
      <c r="S8" s="16"/>
      <c r="T8" s="16"/>
      <c r="U8" s="16"/>
      <c r="V8" s="16" t="s">
        <v>38</v>
      </c>
      <c r="W8" s="16" t="s">
        <v>39</v>
      </c>
      <c r="X8" s="36" t="s">
        <v>46</v>
      </c>
    </row>
    <row r="9" s="3" customFormat="1" ht="124" customHeight="1" spans="1:24">
      <c r="A9" s="16">
        <v>3</v>
      </c>
      <c r="B9" s="16" t="s">
        <v>47</v>
      </c>
      <c r="C9" s="16" t="s">
        <v>48</v>
      </c>
      <c r="D9" s="16" t="s">
        <v>32</v>
      </c>
      <c r="E9" s="16" t="s">
        <v>49</v>
      </c>
      <c r="F9" s="16" t="s">
        <v>34</v>
      </c>
      <c r="G9" s="21" t="s">
        <v>50</v>
      </c>
      <c r="H9" s="22" t="s">
        <v>51</v>
      </c>
      <c r="I9" s="16" t="s">
        <v>45</v>
      </c>
      <c r="J9" s="16">
        <v>2000</v>
      </c>
      <c r="K9" s="16">
        <f t="shared" si="3"/>
        <v>750</v>
      </c>
      <c r="L9" s="43">
        <f t="shared" si="2"/>
        <v>750</v>
      </c>
      <c r="M9" s="16">
        <v>750</v>
      </c>
      <c r="N9" s="16"/>
      <c r="O9" s="16"/>
      <c r="P9" s="16"/>
      <c r="Q9" s="16"/>
      <c r="R9" s="16"/>
      <c r="S9" s="16"/>
      <c r="T9" s="16"/>
      <c r="U9" s="16"/>
      <c r="V9" s="16" t="s">
        <v>38</v>
      </c>
      <c r="W9" s="16" t="s">
        <v>39</v>
      </c>
      <c r="X9" s="36" t="s">
        <v>52</v>
      </c>
    </row>
    <row r="10" s="3" customFormat="1" ht="100" customHeight="1" spans="1:24">
      <c r="A10" s="16">
        <v>4</v>
      </c>
      <c r="B10" s="16" t="s">
        <v>53</v>
      </c>
      <c r="C10" s="23" t="s">
        <v>54</v>
      </c>
      <c r="D10" s="16" t="s">
        <v>32</v>
      </c>
      <c r="E10" s="16" t="s">
        <v>49</v>
      </c>
      <c r="F10" s="16" t="s">
        <v>34</v>
      </c>
      <c r="G10" s="21" t="s">
        <v>55</v>
      </c>
      <c r="H10" s="22" t="s">
        <v>56</v>
      </c>
      <c r="I10" s="16" t="s">
        <v>45</v>
      </c>
      <c r="J10" s="16">
        <v>94000</v>
      </c>
      <c r="K10" s="16">
        <f t="shared" si="3"/>
        <v>1880</v>
      </c>
      <c r="L10" s="43">
        <f t="shared" si="2"/>
        <v>1880</v>
      </c>
      <c r="M10" s="16">
        <v>1880</v>
      </c>
      <c r="N10" s="16"/>
      <c r="O10" s="16"/>
      <c r="P10" s="16"/>
      <c r="Q10" s="16"/>
      <c r="R10" s="16"/>
      <c r="S10" s="16"/>
      <c r="T10" s="16"/>
      <c r="U10" s="16"/>
      <c r="V10" s="16" t="s">
        <v>38</v>
      </c>
      <c r="W10" s="16" t="s">
        <v>39</v>
      </c>
      <c r="X10" s="36" t="s">
        <v>57</v>
      </c>
    </row>
    <row r="11" s="3" customFormat="1" ht="88" customHeight="1" spans="1:24">
      <c r="A11" s="16">
        <v>5</v>
      </c>
      <c r="B11" s="16" t="s">
        <v>58</v>
      </c>
      <c r="C11" s="16" t="s">
        <v>59</v>
      </c>
      <c r="D11" s="16" t="s">
        <v>32</v>
      </c>
      <c r="E11" s="16" t="s">
        <v>60</v>
      </c>
      <c r="F11" s="16" t="s">
        <v>34</v>
      </c>
      <c r="G11" s="21" t="s">
        <v>61</v>
      </c>
      <c r="H11" s="22" t="s">
        <v>62</v>
      </c>
      <c r="I11" s="16" t="s">
        <v>63</v>
      </c>
      <c r="J11" s="18">
        <v>19431</v>
      </c>
      <c r="K11" s="16">
        <f t="shared" si="3"/>
        <v>2000</v>
      </c>
      <c r="L11" s="43">
        <f t="shared" si="2"/>
        <v>2000</v>
      </c>
      <c r="M11" s="16">
        <v>2000</v>
      </c>
      <c r="N11" s="16"/>
      <c r="O11" s="16"/>
      <c r="P11" s="16"/>
      <c r="Q11" s="16"/>
      <c r="R11" s="16"/>
      <c r="S11" s="16"/>
      <c r="T11" s="16"/>
      <c r="U11" s="16"/>
      <c r="V11" s="16" t="s">
        <v>38</v>
      </c>
      <c r="W11" s="16" t="s">
        <v>39</v>
      </c>
      <c r="X11" s="36" t="s">
        <v>64</v>
      </c>
    </row>
    <row r="12" s="3" customFormat="1" ht="103" customHeight="1" spans="1:24">
      <c r="A12" s="16">
        <v>6</v>
      </c>
      <c r="B12" s="16" t="s">
        <v>65</v>
      </c>
      <c r="C12" s="16" t="s">
        <v>66</v>
      </c>
      <c r="D12" s="16" t="s">
        <v>32</v>
      </c>
      <c r="E12" s="16" t="s">
        <v>49</v>
      </c>
      <c r="F12" s="16" t="s">
        <v>34</v>
      </c>
      <c r="G12" s="20" t="s">
        <v>67</v>
      </c>
      <c r="H12" s="19" t="s">
        <v>68</v>
      </c>
      <c r="I12" s="16" t="s">
        <v>45</v>
      </c>
      <c r="J12" s="16">
        <v>200</v>
      </c>
      <c r="K12" s="16">
        <f t="shared" si="3"/>
        <v>301</v>
      </c>
      <c r="L12" s="43">
        <f t="shared" si="2"/>
        <v>301</v>
      </c>
      <c r="M12" s="56"/>
      <c r="N12" s="16">
        <v>301</v>
      </c>
      <c r="O12" s="16"/>
      <c r="P12" s="16"/>
      <c r="Q12" s="16"/>
      <c r="R12" s="16"/>
      <c r="S12" s="16"/>
      <c r="T12" s="16"/>
      <c r="U12" s="16"/>
      <c r="V12" s="16" t="s">
        <v>38</v>
      </c>
      <c r="W12" s="16" t="s">
        <v>39</v>
      </c>
      <c r="X12" s="36" t="s">
        <v>69</v>
      </c>
    </row>
    <row r="13" s="3" customFormat="1" ht="95" customHeight="1" spans="1:24">
      <c r="A13" s="16">
        <v>7</v>
      </c>
      <c r="B13" s="16" t="s">
        <v>70</v>
      </c>
      <c r="C13" s="16" t="s">
        <v>71</v>
      </c>
      <c r="D13" s="16" t="s">
        <v>32</v>
      </c>
      <c r="E13" s="16" t="s">
        <v>49</v>
      </c>
      <c r="F13" s="16" t="s">
        <v>34</v>
      </c>
      <c r="G13" s="20" t="s">
        <v>72</v>
      </c>
      <c r="H13" s="19" t="s">
        <v>73</v>
      </c>
      <c r="I13" s="16" t="s">
        <v>45</v>
      </c>
      <c r="J13" s="16">
        <v>200</v>
      </c>
      <c r="K13" s="16">
        <f t="shared" si="3"/>
        <v>382</v>
      </c>
      <c r="L13" s="43">
        <f t="shared" si="2"/>
        <v>382</v>
      </c>
      <c r="M13" s="56"/>
      <c r="N13" s="16">
        <v>382</v>
      </c>
      <c r="O13" s="16"/>
      <c r="P13" s="16"/>
      <c r="Q13" s="16"/>
      <c r="R13" s="16"/>
      <c r="S13" s="16"/>
      <c r="T13" s="16"/>
      <c r="U13" s="16"/>
      <c r="V13" s="16" t="s">
        <v>38</v>
      </c>
      <c r="W13" s="16" t="s">
        <v>39</v>
      </c>
      <c r="X13" s="36" t="s">
        <v>69</v>
      </c>
    </row>
    <row r="14" s="3" customFormat="1" ht="95" customHeight="1" spans="1:24">
      <c r="A14" s="16">
        <v>8</v>
      </c>
      <c r="B14" s="16" t="s">
        <v>74</v>
      </c>
      <c r="C14" s="16" t="s">
        <v>75</v>
      </c>
      <c r="D14" s="16" t="s">
        <v>32</v>
      </c>
      <c r="E14" s="16" t="s">
        <v>49</v>
      </c>
      <c r="F14" s="16" t="s">
        <v>34</v>
      </c>
      <c r="G14" s="20" t="s">
        <v>76</v>
      </c>
      <c r="H14" s="19" t="s">
        <v>77</v>
      </c>
      <c r="I14" s="16" t="s">
        <v>45</v>
      </c>
      <c r="J14" s="16">
        <v>800</v>
      </c>
      <c r="K14" s="16">
        <f t="shared" si="3"/>
        <v>363</v>
      </c>
      <c r="L14" s="43">
        <f t="shared" si="2"/>
        <v>363</v>
      </c>
      <c r="M14" s="56"/>
      <c r="N14" s="16">
        <v>363</v>
      </c>
      <c r="O14" s="16"/>
      <c r="P14" s="16"/>
      <c r="Q14" s="16"/>
      <c r="R14" s="16"/>
      <c r="S14" s="16"/>
      <c r="T14" s="16"/>
      <c r="U14" s="16"/>
      <c r="V14" s="16" t="s">
        <v>38</v>
      </c>
      <c r="W14" s="16" t="s">
        <v>39</v>
      </c>
      <c r="X14" s="36" t="s">
        <v>69</v>
      </c>
    </row>
    <row r="15" s="3" customFormat="1" ht="95" customHeight="1" spans="1:24">
      <c r="A15" s="16">
        <v>9</v>
      </c>
      <c r="B15" s="16" t="s">
        <v>78</v>
      </c>
      <c r="C15" s="16" t="s">
        <v>79</v>
      </c>
      <c r="D15" s="16" t="s">
        <v>32</v>
      </c>
      <c r="E15" s="16" t="s">
        <v>49</v>
      </c>
      <c r="F15" s="16" t="s">
        <v>34</v>
      </c>
      <c r="G15" s="20" t="s">
        <v>80</v>
      </c>
      <c r="H15" s="19" t="s">
        <v>81</v>
      </c>
      <c r="I15" s="16" t="s">
        <v>45</v>
      </c>
      <c r="J15" s="16">
        <v>700</v>
      </c>
      <c r="K15" s="16">
        <f t="shared" si="3"/>
        <v>323</v>
      </c>
      <c r="L15" s="43">
        <f t="shared" si="2"/>
        <v>323</v>
      </c>
      <c r="M15" s="56"/>
      <c r="N15" s="16">
        <v>323</v>
      </c>
      <c r="O15" s="16"/>
      <c r="P15" s="16"/>
      <c r="Q15" s="16"/>
      <c r="R15" s="16"/>
      <c r="S15" s="16"/>
      <c r="T15" s="16"/>
      <c r="U15" s="16"/>
      <c r="V15" s="16" t="s">
        <v>38</v>
      </c>
      <c r="W15" s="16" t="s">
        <v>39</v>
      </c>
      <c r="X15" s="36" t="s">
        <v>69</v>
      </c>
    </row>
    <row r="16" s="3" customFormat="1" ht="95" customHeight="1" spans="1:24">
      <c r="A16" s="16">
        <v>10</v>
      </c>
      <c r="B16" s="16" t="s">
        <v>82</v>
      </c>
      <c r="C16" s="16" t="s">
        <v>83</v>
      </c>
      <c r="D16" s="16" t="s">
        <v>32</v>
      </c>
      <c r="E16" s="16" t="s">
        <v>49</v>
      </c>
      <c r="F16" s="16" t="s">
        <v>34</v>
      </c>
      <c r="G16" s="20" t="s">
        <v>84</v>
      </c>
      <c r="H16" s="19" t="s">
        <v>85</v>
      </c>
      <c r="I16" s="16" t="s">
        <v>45</v>
      </c>
      <c r="J16" s="16">
        <v>450</v>
      </c>
      <c r="K16" s="16">
        <f t="shared" si="3"/>
        <v>383</v>
      </c>
      <c r="L16" s="43">
        <f t="shared" si="2"/>
        <v>383</v>
      </c>
      <c r="M16" s="56"/>
      <c r="N16" s="16">
        <v>383</v>
      </c>
      <c r="O16" s="16"/>
      <c r="P16" s="16"/>
      <c r="Q16" s="16"/>
      <c r="R16" s="16"/>
      <c r="S16" s="16"/>
      <c r="T16" s="16"/>
      <c r="U16" s="16"/>
      <c r="V16" s="16" t="s">
        <v>38</v>
      </c>
      <c r="W16" s="16" t="s">
        <v>39</v>
      </c>
      <c r="X16" s="36" t="s">
        <v>69</v>
      </c>
    </row>
    <row r="17" s="3" customFormat="1" ht="101" customHeight="1" spans="1:24">
      <c r="A17" s="16">
        <v>11</v>
      </c>
      <c r="B17" s="16" t="s">
        <v>86</v>
      </c>
      <c r="C17" s="16" t="s">
        <v>87</v>
      </c>
      <c r="D17" s="16" t="s">
        <v>32</v>
      </c>
      <c r="E17" s="16" t="s">
        <v>49</v>
      </c>
      <c r="F17" s="16" t="s">
        <v>34</v>
      </c>
      <c r="G17" s="20" t="s">
        <v>88</v>
      </c>
      <c r="H17" s="19" t="s">
        <v>89</v>
      </c>
      <c r="I17" s="16" t="s">
        <v>45</v>
      </c>
      <c r="J17" s="16">
        <v>350</v>
      </c>
      <c r="K17" s="16">
        <f t="shared" si="3"/>
        <v>307</v>
      </c>
      <c r="L17" s="43">
        <f t="shared" si="2"/>
        <v>307</v>
      </c>
      <c r="M17" s="56"/>
      <c r="N17" s="16">
        <v>307</v>
      </c>
      <c r="O17" s="16"/>
      <c r="P17" s="16"/>
      <c r="Q17" s="16"/>
      <c r="R17" s="16"/>
      <c r="S17" s="16"/>
      <c r="T17" s="16"/>
      <c r="U17" s="16"/>
      <c r="V17" s="16" t="s">
        <v>38</v>
      </c>
      <c r="W17" s="16" t="s">
        <v>39</v>
      </c>
      <c r="X17" s="36" t="s">
        <v>69</v>
      </c>
    </row>
    <row r="18" s="3" customFormat="1" ht="127" customHeight="1" spans="1:24">
      <c r="A18" s="16">
        <v>12</v>
      </c>
      <c r="B18" s="16" t="s">
        <v>90</v>
      </c>
      <c r="C18" s="18" t="s">
        <v>91</v>
      </c>
      <c r="D18" s="16" t="s">
        <v>32</v>
      </c>
      <c r="E18" s="18" t="s">
        <v>92</v>
      </c>
      <c r="F18" s="16" t="s">
        <v>34</v>
      </c>
      <c r="G18" s="20" t="s">
        <v>93</v>
      </c>
      <c r="H18" s="24" t="s">
        <v>94</v>
      </c>
      <c r="I18" s="16" t="s">
        <v>37</v>
      </c>
      <c r="J18" s="16">
        <v>1</v>
      </c>
      <c r="K18" s="16">
        <f t="shared" si="3"/>
        <v>2950</v>
      </c>
      <c r="L18" s="43">
        <f t="shared" si="2"/>
        <v>2950</v>
      </c>
      <c r="M18" s="16">
        <v>2950</v>
      </c>
      <c r="N18" s="16"/>
      <c r="O18" s="16"/>
      <c r="P18" s="16"/>
      <c r="Q18" s="16"/>
      <c r="R18" s="16"/>
      <c r="S18" s="16"/>
      <c r="T18" s="16"/>
      <c r="U18" s="16"/>
      <c r="V18" s="16" t="s">
        <v>95</v>
      </c>
      <c r="W18" s="16" t="s">
        <v>96</v>
      </c>
      <c r="X18" s="48" t="s">
        <v>97</v>
      </c>
    </row>
    <row r="19" s="3" customFormat="1" ht="128" customHeight="1" spans="1:24">
      <c r="A19" s="16">
        <v>13</v>
      </c>
      <c r="B19" s="16" t="s">
        <v>98</v>
      </c>
      <c r="C19" s="16" t="s">
        <v>99</v>
      </c>
      <c r="D19" s="16" t="s">
        <v>32</v>
      </c>
      <c r="E19" s="18" t="s">
        <v>92</v>
      </c>
      <c r="F19" s="16" t="s">
        <v>34</v>
      </c>
      <c r="G19" s="16" t="s">
        <v>100</v>
      </c>
      <c r="H19" s="19" t="s">
        <v>101</v>
      </c>
      <c r="I19" s="16" t="s">
        <v>37</v>
      </c>
      <c r="J19" s="16">
        <v>1</v>
      </c>
      <c r="K19" s="16">
        <f t="shared" si="3"/>
        <v>640</v>
      </c>
      <c r="L19" s="43">
        <f t="shared" si="2"/>
        <v>640</v>
      </c>
      <c r="M19" s="16">
        <v>640</v>
      </c>
      <c r="N19" s="16"/>
      <c r="O19" s="16"/>
      <c r="P19" s="16"/>
      <c r="Q19" s="16"/>
      <c r="R19" s="16"/>
      <c r="S19" s="16"/>
      <c r="T19" s="16"/>
      <c r="U19" s="16"/>
      <c r="V19" s="16" t="s">
        <v>102</v>
      </c>
      <c r="W19" s="16" t="s">
        <v>103</v>
      </c>
      <c r="X19" s="48" t="s">
        <v>104</v>
      </c>
    </row>
    <row r="20" s="3" customFormat="1" ht="74" customHeight="1" spans="1:24">
      <c r="A20" s="16">
        <v>14</v>
      </c>
      <c r="B20" s="16" t="s">
        <v>105</v>
      </c>
      <c r="C20" s="16" t="s">
        <v>106</v>
      </c>
      <c r="D20" s="16" t="s">
        <v>32</v>
      </c>
      <c r="E20" s="16" t="s">
        <v>107</v>
      </c>
      <c r="F20" s="16" t="s">
        <v>34</v>
      </c>
      <c r="G20" s="20" t="s">
        <v>108</v>
      </c>
      <c r="H20" s="19" t="s">
        <v>109</v>
      </c>
      <c r="I20" s="16" t="s">
        <v>110</v>
      </c>
      <c r="J20" s="16">
        <v>3</v>
      </c>
      <c r="K20" s="16">
        <f t="shared" si="3"/>
        <v>240</v>
      </c>
      <c r="L20" s="43">
        <f t="shared" si="2"/>
        <v>240</v>
      </c>
      <c r="M20" s="16">
        <v>240</v>
      </c>
      <c r="N20" s="16"/>
      <c r="O20" s="16"/>
      <c r="P20" s="16"/>
      <c r="Q20" s="16"/>
      <c r="R20" s="16"/>
      <c r="S20" s="16"/>
      <c r="T20" s="16"/>
      <c r="U20" s="16"/>
      <c r="V20" s="16" t="s">
        <v>95</v>
      </c>
      <c r="W20" s="16" t="s">
        <v>96</v>
      </c>
      <c r="X20" s="48" t="s">
        <v>111</v>
      </c>
    </row>
    <row r="21" s="3" customFormat="1" ht="94.5" spans="1:24">
      <c r="A21" s="16">
        <v>15</v>
      </c>
      <c r="B21" s="16" t="s">
        <v>112</v>
      </c>
      <c r="C21" s="16" t="s">
        <v>113</v>
      </c>
      <c r="D21" s="16" t="s">
        <v>32</v>
      </c>
      <c r="E21" s="16" t="s">
        <v>114</v>
      </c>
      <c r="F21" s="16" t="s">
        <v>34</v>
      </c>
      <c r="G21" s="20" t="s">
        <v>115</v>
      </c>
      <c r="H21" s="19" t="s">
        <v>116</v>
      </c>
      <c r="I21" s="16" t="s">
        <v>37</v>
      </c>
      <c r="J21" s="16">
        <v>1</v>
      </c>
      <c r="K21" s="16">
        <f t="shared" si="3"/>
        <v>1500</v>
      </c>
      <c r="L21" s="43">
        <f t="shared" si="2"/>
        <v>1500</v>
      </c>
      <c r="M21" s="16">
        <v>1500</v>
      </c>
      <c r="N21" s="16"/>
      <c r="O21" s="16"/>
      <c r="P21" s="16"/>
      <c r="Q21" s="16"/>
      <c r="R21" s="16"/>
      <c r="S21" s="16"/>
      <c r="T21" s="16"/>
      <c r="U21" s="16"/>
      <c r="V21" s="16" t="s">
        <v>95</v>
      </c>
      <c r="W21" s="16" t="s">
        <v>96</v>
      </c>
      <c r="X21" s="48" t="s">
        <v>117</v>
      </c>
    </row>
    <row r="22" s="3" customFormat="1" ht="122" customHeight="1" spans="1:24">
      <c r="A22" s="16">
        <v>16</v>
      </c>
      <c r="B22" s="16" t="s">
        <v>118</v>
      </c>
      <c r="C22" s="16" t="s">
        <v>119</v>
      </c>
      <c r="D22" s="16" t="s">
        <v>32</v>
      </c>
      <c r="E22" s="16" t="s">
        <v>120</v>
      </c>
      <c r="F22" s="16" t="s">
        <v>34</v>
      </c>
      <c r="G22" s="20" t="s">
        <v>121</v>
      </c>
      <c r="H22" s="19" t="s">
        <v>122</v>
      </c>
      <c r="I22" s="16" t="s">
        <v>37</v>
      </c>
      <c r="J22" s="16">
        <v>1</v>
      </c>
      <c r="K22" s="16">
        <f t="shared" si="3"/>
        <v>1800</v>
      </c>
      <c r="L22" s="43">
        <f t="shared" si="2"/>
        <v>1800</v>
      </c>
      <c r="M22" s="16">
        <v>1800</v>
      </c>
      <c r="N22" s="16"/>
      <c r="O22" s="16"/>
      <c r="P22" s="16"/>
      <c r="Q22" s="16"/>
      <c r="R22" s="16"/>
      <c r="S22" s="16"/>
      <c r="T22" s="16"/>
      <c r="U22" s="16"/>
      <c r="V22" s="16" t="s">
        <v>95</v>
      </c>
      <c r="W22" s="16" t="s">
        <v>96</v>
      </c>
      <c r="X22" s="48" t="s">
        <v>123</v>
      </c>
    </row>
    <row r="23" s="3" customFormat="1" ht="86" customHeight="1" spans="1:24">
      <c r="A23" s="16">
        <v>17</v>
      </c>
      <c r="B23" s="25" t="s">
        <v>124</v>
      </c>
      <c r="C23" s="26" t="s">
        <v>125</v>
      </c>
      <c r="D23" s="16" t="s">
        <v>32</v>
      </c>
      <c r="E23" s="16" t="s">
        <v>126</v>
      </c>
      <c r="F23" s="16" t="s">
        <v>34</v>
      </c>
      <c r="G23" s="27" t="s">
        <v>127</v>
      </c>
      <c r="H23" s="28" t="s">
        <v>128</v>
      </c>
      <c r="I23" s="16" t="s">
        <v>129</v>
      </c>
      <c r="J23" s="57">
        <v>5.052</v>
      </c>
      <c r="K23" s="16">
        <f t="shared" si="3"/>
        <v>379.625</v>
      </c>
      <c r="L23" s="43">
        <f t="shared" si="2"/>
        <v>379.625</v>
      </c>
      <c r="M23" s="57">
        <v>379.625</v>
      </c>
      <c r="N23" s="57"/>
      <c r="O23" s="57"/>
      <c r="P23" s="57"/>
      <c r="Q23" s="57"/>
      <c r="R23" s="57"/>
      <c r="S23" s="70"/>
      <c r="T23" s="16"/>
      <c r="U23" s="16"/>
      <c r="V23" s="18" t="s">
        <v>130</v>
      </c>
      <c r="W23" s="18" t="s">
        <v>131</v>
      </c>
      <c r="X23" s="71" t="s">
        <v>132</v>
      </c>
    </row>
    <row r="24" s="3" customFormat="1" ht="86" customHeight="1" spans="1:24">
      <c r="A24" s="16">
        <v>18</v>
      </c>
      <c r="B24" s="18" t="s">
        <v>133</v>
      </c>
      <c r="C24" s="26" t="s">
        <v>134</v>
      </c>
      <c r="D24" s="16" t="s">
        <v>32</v>
      </c>
      <c r="E24" s="16" t="s">
        <v>126</v>
      </c>
      <c r="F24" s="16" t="s">
        <v>34</v>
      </c>
      <c r="G24" s="27" t="s">
        <v>135</v>
      </c>
      <c r="H24" s="29" t="s">
        <v>136</v>
      </c>
      <c r="I24" s="16" t="s">
        <v>129</v>
      </c>
      <c r="J24" s="57">
        <v>5.051</v>
      </c>
      <c r="K24" s="16">
        <f t="shared" si="3"/>
        <v>381.168158</v>
      </c>
      <c r="L24" s="43">
        <f t="shared" si="2"/>
        <v>381.168158</v>
      </c>
      <c r="M24" s="57">
        <v>381.168158</v>
      </c>
      <c r="N24" s="57"/>
      <c r="O24" s="57"/>
      <c r="P24" s="57"/>
      <c r="Q24" s="57"/>
      <c r="R24" s="57"/>
      <c r="S24" s="16"/>
      <c r="T24" s="16"/>
      <c r="U24" s="16"/>
      <c r="V24" s="16" t="s">
        <v>137</v>
      </c>
      <c r="W24" s="16" t="s">
        <v>138</v>
      </c>
      <c r="X24" s="71" t="s">
        <v>139</v>
      </c>
    </row>
    <row r="25" s="3" customFormat="1" ht="86" customHeight="1" spans="1:24">
      <c r="A25" s="16">
        <v>19</v>
      </c>
      <c r="B25" s="18" t="s">
        <v>140</v>
      </c>
      <c r="C25" s="26" t="s">
        <v>141</v>
      </c>
      <c r="D25" s="16" t="s">
        <v>32</v>
      </c>
      <c r="E25" s="16" t="s">
        <v>126</v>
      </c>
      <c r="F25" s="16" t="s">
        <v>34</v>
      </c>
      <c r="G25" s="27" t="s">
        <v>142</v>
      </c>
      <c r="H25" s="28" t="s">
        <v>143</v>
      </c>
      <c r="I25" s="16" t="s">
        <v>129</v>
      </c>
      <c r="J25" s="58">
        <v>4.99</v>
      </c>
      <c r="K25" s="16">
        <f t="shared" si="3"/>
        <v>385</v>
      </c>
      <c r="L25" s="43">
        <f t="shared" si="2"/>
        <v>385</v>
      </c>
      <c r="M25" s="57"/>
      <c r="N25" s="57"/>
      <c r="O25" s="57">
        <v>385</v>
      </c>
      <c r="P25" s="57"/>
      <c r="Q25" s="57"/>
      <c r="R25" s="57"/>
      <c r="S25" s="16"/>
      <c r="T25" s="16"/>
      <c r="U25" s="16"/>
      <c r="V25" s="16" t="s">
        <v>144</v>
      </c>
      <c r="W25" s="18" t="s">
        <v>145</v>
      </c>
      <c r="X25" s="71" t="s">
        <v>146</v>
      </c>
    </row>
    <row r="26" s="3" customFormat="1" ht="86" customHeight="1" spans="1:24">
      <c r="A26" s="16">
        <v>20</v>
      </c>
      <c r="B26" s="18" t="s">
        <v>147</v>
      </c>
      <c r="C26" s="26" t="s">
        <v>148</v>
      </c>
      <c r="D26" s="16" t="s">
        <v>32</v>
      </c>
      <c r="E26" s="16" t="s">
        <v>126</v>
      </c>
      <c r="F26" s="16" t="s">
        <v>34</v>
      </c>
      <c r="G26" s="30" t="s">
        <v>149</v>
      </c>
      <c r="H26" s="28" t="s">
        <v>150</v>
      </c>
      <c r="I26" s="16" t="s">
        <v>129</v>
      </c>
      <c r="J26" s="57">
        <v>5.439</v>
      </c>
      <c r="K26" s="16">
        <f t="shared" si="3"/>
        <v>359.591818</v>
      </c>
      <c r="L26" s="43">
        <f t="shared" si="2"/>
        <v>359.591818</v>
      </c>
      <c r="M26" s="57">
        <v>359.591818</v>
      </c>
      <c r="N26" s="57"/>
      <c r="O26" s="57"/>
      <c r="P26" s="57"/>
      <c r="Q26" s="57"/>
      <c r="R26" s="57"/>
      <c r="S26" s="16"/>
      <c r="T26" s="16"/>
      <c r="U26" s="16"/>
      <c r="V26" s="18" t="s">
        <v>151</v>
      </c>
      <c r="W26" s="18" t="s">
        <v>152</v>
      </c>
      <c r="X26" s="71" t="s">
        <v>153</v>
      </c>
    </row>
    <row r="27" s="3" customFormat="1" ht="86" customHeight="1" spans="1:24">
      <c r="A27" s="16">
        <v>21</v>
      </c>
      <c r="B27" s="18" t="s">
        <v>154</v>
      </c>
      <c r="C27" s="26" t="s">
        <v>155</v>
      </c>
      <c r="D27" s="16" t="s">
        <v>32</v>
      </c>
      <c r="E27" s="16" t="s">
        <v>126</v>
      </c>
      <c r="F27" s="16" t="s">
        <v>34</v>
      </c>
      <c r="G27" s="27" t="s">
        <v>156</v>
      </c>
      <c r="H27" s="28" t="s">
        <v>157</v>
      </c>
      <c r="I27" s="16" t="s">
        <v>129</v>
      </c>
      <c r="J27" s="57">
        <v>5.043</v>
      </c>
      <c r="K27" s="16">
        <f t="shared" si="3"/>
        <v>398</v>
      </c>
      <c r="L27" s="43">
        <f t="shared" si="2"/>
        <v>398</v>
      </c>
      <c r="M27" s="57"/>
      <c r="N27" s="57"/>
      <c r="O27" s="57">
        <v>398</v>
      </c>
      <c r="P27" s="57"/>
      <c r="Q27" s="57"/>
      <c r="R27" s="57"/>
      <c r="S27" s="16"/>
      <c r="T27" s="16"/>
      <c r="U27" s="18"/>
      <c r="V27" s="16" t="s">
        <v>102</v>
      </c>
      <c r="W27" s="18" t="s">
        <v>103</v>
      </c>
      <c r="X27" s="71" t="s">
        <v>158</v>
      </c>
    </row>
    <row r="28" s="3" customFormat="1" ht="86" customHeight="1" spans="1:24">
      <c r="A28" s="16">
        <v>22</v>
      </c>
      <c r="B28" s="18" t="s">
        <v>159</v>
      </c>
      <c r="C28" s="26" t="s">
        <v>160</v>
      </c>
      <c r="D28" s="16" t="s">
        <v>32</v>
      </c>
      <c r="E28" s="16" t="s">
        <v>126</v>
      </c>
      <c r="F28" s="16" t="s">
        <v>34</v>
      </c>
      <c r="G28" s="27" t="s">
        <v>161</v>
      </c>
      <c r="H28" s="31" t="s">
        <v>162</v>
      </c>
      <c r="I28" s="16" t="s">
        <v>129</v>
      </c>
      <c r="J28" s="57">
        <v>3.991</v>
      </c>
      <c r="K28" s="16">
        <f t="shared" si="3"/>
        <v>383.054801</v>
      </c>
      <c r="L28" s="43">
        <f t="shared" si="2"/>
        <v>383.054801</v>
      </c>
      <c r="M28" s="57">
        <v>383.054801</v>
      </c>
      <c r="N28" s="57"/>
      <c r="O28" s="57"/>
      <c r="P28" s="57"/>
      <c r="Q28" s="57"/>
      <c r="R28" s="57"/>
      <c r="S28" s="16"/>
      <c r="T28" s="16"/>
      <c r="U28" s="16"/>
      <c r="V28" s="16" t="s">
        <v>163</v>
      </c>
      <c r="W28" s="18" t="s">
        <v>164</v>
      </c>
      <c r="X28" s="71" t="s">
        <v>165</v>
      </c>
    </row>
    <row r="29" s="3" customFormat="1" ht="86" customHeight="1" spans="1:24">
      <c r="A29" s="16">
        <v>23</v>
      </c>
      <c r="B29" s="18" t="s">
        <v>166</v>
      </c>
      <c r="C29" s="26" t="s">
        <v>167</v>
      </c>
      <c r="D29" s="16" t="s">
        <v>32</v>
      </c>
      <c r="E29" s="16" t="s">
        <v>126</v>
      </c>
      <c r="F29" s="16" t="s">
        <v>34</v>
      </c>
      <c r="G29" s="27" t="s">
        <v>168</v>
      </c>
      <c r="H29" s="28" t="s">
        <v>169</v>
      </c>
      <c r="I29" s="16" t="s">
        <v>129</v>
      </c>
      <c r="J29" s="57">
        <v>3.186</v>
      </c>
      <c r="K29" s="16">
        <f t="shared" si="3"/>
        <v>317.644467</v>
      </c>
      <c r="L29" s="43">
        <f t="shared" si="2"/>
        <v>317.644467</v>
      </c>
      <c r="M29" s="57">
        <v>317.644467</v>
      </c>
      <c r="N29" s="57"/>
      <c r="O29" s="57"/>
      <c r="P29" s="57"/>
      <c r="Q29" s="57"/>
      <c r="R29" s="57"/>
      <c r="S29" s="16"/>
      <c r="T29" s="16"/>
      <c r="U29" s="16"/>
      <c r="V29" s="16" t="s">
        <v>170</v>
      </c>
      <c r="W29" s="16" t="s">
        <v>171</v>
      </c>
      <c r="X29" s="72" t="s">
        <v>172</v>
      </c>
    </row>
    <row r="30" s="3" customFormat="1" ht="86" customHeight="1" spans="1:24">
      <c r="A30" s="16">
        <v>24</v>
      </c>
      <c r="B30" s="18" t="s">
        <v>173</v>
      </c>
      <c r="C30" s="26" t="s">
        <v>174</v>
      </c>
      <c r="D30" s="16" t="s">
        <v>32</v>
      </c>
      <c r="E30" s="16" t="s">
        <v>126</v>
      </c>
      <c r="F30" s="16" t="s">
        <v>34</v>
      </c>
      <c r="G30" s="32" t="s">
        <v>175</v>
      </c>
      <c r="H30" s="31" t="s">
        <v>176</v>
      </c>
      <c r="I30" s="16" t="s">
        <v>129</v>
      </c>
      <c r="J30" s="57">
        <v>5.266</v>
      </c>
      <c r="K30" s="16">
        <f t="shared" si="3"/>
        <v>372.209359</v>
      </c>
      <c r="L30" s="43">
        <f t="shared" si="2"/>
        <v>372.209359</v>
      </c>
      <c r="M30" s="57">
        <v>372.209359</v>
      </c>
      <c r="N30" s="57"/>
      <c r="O30" s="57"/>
      <c r="P30" s="57"/>
      <c r="Q30" s="57"/>
      <c r="R30" s="57"/>
      <c r="S30" s="16"/>
      <c r="T30" s="56"/>
      <c r="U30" s="56"/>
      <c r="V30" s="16" t="s">
        <v>177</v>
      </c>
      <c r="W30" s="18" t="s">
        <v>178</v>
      </c>
      <c r="X30" s="72" t="s">
        <v>179</v>
      </c>
    </row>
    <row r="31" s="3" customFormat="1" ht="86" customHeight="1" spans="1:24">
      <c r="A31" s="16">
        <v>25</v>
      </c>
      <c r="B31" s="18" t="s">
        <v>180</v>
      </c>
      <c r="C31" s="26" t="s">
        <v>181</v>
      </c>
      <c r="D31" s="16" t="s">
        <v>32</v>
      </c>
      <c r="E31" s="16" t="s">
        <v>126</v>
      </c>
      <c r="F31" s="16" t="s">
        <v>34</v>
      </c>
      <c r="G31" s="33" t="s">
        <v>182</v>
      </c>
      <c r="H31" s="34" t="s">
        <v>183</v>
      </c>
      <c r="I31" s="16" t="s">
        <v>129</v>
      </c>
      <c r="J31" s="57">
        <v>4.261</v>
      </c>
      <c r="K31" s="16">
        <f t="shared" si="3"/>
        <v>384.003937</v>
      </c>
      <c r="L31" s="43">
        <f t="shared" si="2"/>
        <v>384.003937</v>
      </c>
      <c r="M31" s="57">
        <v>384.003937</v>
      </c>
      <c r="N31" s="57"/>
      <c r="O31" s="57"/>
      <c r="P31" s="57"/>
      <c r="Q31" s="57"/>
      <c r="R31" s="57"/>
      <c r="S31" s="16"/>
      <c r="T31" s="16"/>
      <c r="U31" s="16"/>
      <c r="V31" s="18" t="s">
        <v>184</v>
      </c>
      <c r="W31" s="18" t="s">
        <v>185</v>
      </c>
      <c r="X31" s="72" t="s">
        <v>186</v>
      </c>
    </row>
    <row r="32" s="3" customFormat="1" ht="86" customHeight="1" spans="1:24">
      <c r="A32" s="16">
        <v>26</v>
      </c>
      <c r="B32" s="18" t="s">
        <v>187</v>
      </c>
      <c r="C32" s="26" t="s">
        <v>188</v>
      </c>
      <c r="D32" s="16" t="s">
        <v>32</v>
      </c>
      <c r="E32" s="16" t="s">
        <v>126</v>
      </c>
      <c r="F32" s="16" t="s">
        <v>34</v>
      </c>
      <c r="G32" s="35" t="s">
        <v>189</v>
      </c>
      <c r="H32" s="34" t="s">
        <v>190</v>
      </c>
      <c r="I32" s="16" t="s">
        <v>129</v>
      </c>
      <c r="J32" s="59">
        <v>5</v>
      </c>
      <c r="K32" s="16">
        <f t="shared" si="3"/>
        <v>368.106261</v>
      </c>
      <c r="L32" s="43">
        <f t="shared" si="2"/>
        <v>368.106261</v>
      </c>
      <c r="M32" s="57">
        <v>368.106261</v>
      </c>
      <c r="N32" s="57"/>
      <c r="O32" s="57"/>
      <c r="P32" s="57"/>
      <c r="Q32" s="57"/>
      <c r="R32" s="57"/>
      <c r="S32" s="16"/>
      <c r="T32" s="16"/>
      <c r="U32" s="16"/>
      <c r="V32" s="43" t="s">
        <v>191</v>
      </c>
      <c r="W32" s="43" t="s">
        <v>192</v>
      </c>
      <c r="X32" s="71" t="s">
        <v>193</v>
      </c>
    </row>
    <row r="33" s="3" customFormat="1" ht="86" customHeight="1" spans="1:24">
      <c r="A33" s="16">
        <v>27</v>
      </c>
      <c r="B33" s="18" t="s">
        <v>194</v>
      </c>
      <c r="C33" s="26" t="s">
        <v>195</v>
      </c>
      <c r="D33" s="16" t="s">
        <v>32</v>
      </c>
      <c r="E33" s="16" t="s">
        <v>126</v>
      </c>
      <c r="F33" s="16" t="s">
        <v>34</v>
      </c>
      <c r="G33" s="35" t="s">
        <v>196</v>
      </c>
      <c r="H33" s="34" t="s">
        <v>197</v>
      </c>
      <c r="I33" s="16" t="s">
        <v>129</v>
      </c>
      <c r="J33" s="57">
        <v>4.5</v>
      </c>
      <c r="K33" s="16">
        <f t="shared" si="3"/>
        <v>357.272814</v>
      </c>
      <c r="L33" s="43">
        <f t="shared" si="2"/>
        <v>357.272814</v>
      </c>
      <c r="M33" s="57">
        <v>357.272814</v>
      </c>
      <c r="N33" s="57"/>
      <c r="O33" s="57"/>
      <c r="P33" s="57"/>
      <c r="Q33" s="57"/>
      <c r="R33" s="57"/>
      <c r="S33" s="16"/>
      <c r="T33" s="16"/>
      <c r="U33" s="16"/>
      <c r="V33" s="18" t="s">
        <v>198</v>
      </c>
      <c r="W33" s="18" t="s">
        <v>199</v>
      </c>
      <c r="X33" s="72" t="s">
        <v>200</v>
      </c>
    </row>
    <row r="34" s="3" customFormat="1" ht="86" customHeight="1" spans="1:24">
      <c r="A34" s="16">
        <v>28</v>
      </c>
      <c r="B34" s="18" t="s">
        <v>201</v>
      </c>
      <c r="C34" s="26" t="s">
        <v>202</v>
      </c>
      <c r="D34" s="16" t="s">
        <v>32</v>
      </c>
      <c r="E34" s="16" t="s">
        <v>126</v>
      </c>
      <c r="F34" s="16" t="s">
        <v>34</v>
      </c>
      <c r="G34" s="35" t="s">
        <v>203</v>
      </c>
      <c r="H34" s="28" t="s">
        <v>204</v>
      </c>
      <c r="I34" s="16" t="s">
        <v>129</v>
      </c>
      <c r="J34" s="57">
        <v>2.5</v>
      </c>
      <c r="K34" s="16">
        <f t="shared" si="3"/>
        <v>205.76</v>
      </c>
      <c r="L34" s="43">
        <f t="shared" si="2"/>
        <v>205.76</v>
      </c>
      <c r="M34" s="57">
        <v>205.76</v>
      </c>
      <c r="N34" s="57"/>
      <c r="O34" s="57"/>
      <c r="P34" s="57"/>
      <c r="Q34" s="57"/>
      <c r="R34" s="57"/>
      <c r="S34" s="16"/>
      <c r="T34" s="16"/>
      <c r="U34" s="16"/>
      <c r="V34" s="16" t="s">
        <v>205</v>
      </c>
      <c r="W34" s="18" t="s">
        <v>206</v>
      </c>
      <c r="X34" s="71" t="s">
        <v>207</v>
      </c>
    </row>
    <row r="35" s="3" customFormat="1" ht="86" customHeight="1" spans="1:24">
      <c r="A35" s="16">
        <v>29</v>
      </c>
      <c r="B35" s="18" t="s">
        <v>208</v>
      </c>
      <c r="C35" s="26" t="s">
        <v>209</v>
      </c>
      <c r="D35" s="16" t="s">
        <v>32</v>
      </c>
      <c r="E35" s="16" t="s">
        <v>126</v>
      </c>
      <c r="F35" s="16" t="s">
        <v>34</v>
      </c>
      <c r="G35" s="33" t="s">
        <v>210</v>
      </c>
      <c r="H35" s="28" t="s">
        <v>211</v>
      </c>
      <c r="I35" s="16" t="s">
        <v>129</v>
      </c>
      <c r="J35" s="57">
        <v>1.69</v>
      </c>
      <c r="K35" s="16">
        <f t="shared" si="3"/>
        <v>156.85</v>
      </c>
      <c r="L35" s="43">
        <f t="shared" si="2"/>
        <v>156.85</v>
      </c>
      <c r="M35" s="57">
        <v>156.85</v>
      </c>
      <c r="N35" s="57"/>
      <c r="O35" s="57"/>
      <c r="P35" s="57"/>
      <c r="Q35" s="57"/>
      <c r="R35" s="57"/>
      <c r="S35" s="16"/>
      <c r="T35" s="16"/>
      <c r="U35" s="16"/>
      <c r="V35" s="18" t="s">
        <v>212</v>
      </c>
      <c r="W35" s="18" t="s">
        <v>213</v>
      </c>
      <c r="X35" s="72" t="s">
        <v>214</v>
      </c>
    </row>
    <row r="36" s="3" customFormat="1" ht="109" customHeight="1" spans="1:24">
      <c r="A36" s="16">
        <v>30</v>
      </c>
      <c r="B36" s="16" t="s">
        <v>215</v>
      </c>
      <c r="C36" s="16" t="s">
        <v>216</v>
      </c>
      <c r="D36" s="16" t="s">
        <v>32</v>
      </c>
      <c r="E36" s="16" t="s">
        <v>126</v>
      </c>
      <c r="F36" s="16" t="s">
        <v>217</v>
      </c>
      <c r="G36" s="23" t="s">
        <v>218</v>
      </c>
      <c r="H36" s="19" t="s">
        <v>219</v>
      </c>
      <c r="I36" s="16" t="s">
        <v>129</v>
      </c>
      <c r="J36" s="16">
        <v>33.956</v>
      </c>
      <c r="K36" s="16">
        <f t="shared" si="3"/>
        <v>757.62</v>
      </c>
      <c r="L36" s="43">
        <f t="shared" si="2"/>
        <v>757.62</v>
      </c>
      <c r="M36" s="16">
        <v>757.62</v>
      </c>
      <c r="N36" s="16"/>
      <c r="O36" s="16"/>
      <c r="P36" s="16"/>
      <c r="Q36" s="16"/>
      <c r="R36" s="16"/>
      <c r="S36" s="16"/>
      <c r="T36" s="16"/>
      <c r="U36" s="16"/>
      <c r="V36" s="16" t="s">
        <v>220</v>
      </c>
      <c r="W36" s="16" t="s">
        <v>221</v>
      </c>
      <c r="X36" s="36" t="s">
        <v>222</v>
      </c>
    </row>
    <row r="37" s="3" customFormat="1" ht="130" customHeight="1" spans="1:24">
      <c r="A37" s="16">
        <v>31</v>
      </c>
      <c r="B37" s="16" t="s">
        <v>223</v>
      </c>
      <c r="C37" s="16" t="s">
        <v>224</v>
      </c>
      <c r="D37" s="16" t="s">
        <v>32</v>
      </c>
      <c r="E37" s="16" t="s">
        <v>126</v>
      </c>
      <c r="F37" s="16" t="s">
        <v>225</v>
      </c>
      <c r="G37" s="23" t="s">
        <v>226</v>
      </c>
      <c r="H37" s="19" t="s">
        <v>227</v>
      </c>
      <c r="I37" s="16" t="s">
        <v>129</v>
      </c>
      <c r="J37" s="16">
        <v>87.48</v>
      </c>
      <c r="K37" s="16">
        <f t="shared" si="3"/>
        <v>1534.8</v>
      </c>
      <c r="L37" s="43">
        <f t="shared" si="2"/>
        <v>1534.8</v>
      </c>
      <c r="M37" s="16">
        <v>1534.8</v>
      </c>
      <c r="N37" s="16"/>
      <c r="O37" s="16"/>
      <c r="P37" s="16"/>
      <c r="Q37" s="16"/>
      <c r="R37" s="16"/>
      <c r="S37" s="16"/>
      <c r="T37" s="16"/>
      <c r="U37" s="16"/>
      <c r="V37" s="16" t="s">
        <v>220</v>
      </c>
      <c r="W37" s="16" t="s">
        <v>221</v>
      </c>
      <c r="X37" s="36" t="s">
        <v>228</v>
      </c>
    </row>
    <row r="38" s="3" customFormat="1" ht="97" customHeight="1" spans="1:24">
      <c r="A38" s="16">
        <v>32</v>
      </c>
      <c r="B38" s="16" t="s">
        <v>229</v>
      </c>
      <c r="C38" s="16" t="s">
        <v>230</v>
      </c>
      <c r="D38" s="16" t="s">
        <v>32</v>
      </c>
      <c r="E38" s="16" t="s">
        <v>126</v>
      </c>
      <c r="F38" s="16" t="s">
        <v>217</v>
      </c>
      <c r="G38" s="20" t="s">
        <v>231</v>
      </c>
      <c r="H38" s="19" t="s">
        <v>232</v>
      </c>
      <c r="I38" s="16" t="s">
        <v>129</v>
      </c>
      <c r="J38" s="16">
        <v>26.19</v>
      </c>
      <c r="K38" s="16">
        <f t="shared" si="3"/>
        <v>2676.45</v>
      </c>
      <c r="L38" s="43">
        <f t="shared" si="2"/>
        <v>2676.45</v>
      </c>
      <c r="M38" s="18">
        <v>2676.45</v>
      </c>
      <c r="N38" s="18"/>
      <c r="O38" s="18"/>
      <c r="P38" s="18"/>
      <c r="Q38" s="18"/>
      <c r="R38" s="18"/>
      <c r="S38" s="16"/>
      <c r="T38" s="16"/>
      <c r="U38" s="16"/>
      <c r="V38" s="16" t="s">
        <v>220</v>
      </c>
      <c r="W38" s="16" t="s">
        <v>221</v>
      </c>
      <c r="X38" s="48" t="s">
        <v>233</v>
      </c>
    </row>
    <row r="39" s="3" customFormat="1" ht="92" customHeight="1" spans="1:24">
      <c r="A39" s="16">
        <v>33</v>
      </c>
      <c r="B39" s="16" t="s">
        <v>234</v>
      </c>
      <c r="C39" s="16" t="s">
        <v>235</v>
      </c>
      <c r="D39" s="16" t="s">
        <v>32</v>
      </c>
      <c r="E39" s="16" t="s">
        <v>126</v>
      </c>
      <c r="F39" s="16" t="s">
        <v>217</v>
      </c>
      <c r="G39" s="20" t="s">
        <v>236</v>
      </c>
      <c r="H39" s="36" t="s">
        <v>237</v>
      </c>
      <c r="I39" s="16" t="s">
        <v>129</v>
      </c>
      <c r="J39" s="16">
        <v>25.4</v>
      </c>
      <c r="K39" s="16">
        <f t="shared" si="3"/>
        <v>2390</v>
      </c>
      <c r="L39" s="43">
        <f t="shared" ref="L39:L65" si="4">M39+N39+O39+P39+Q39+R39</f>
        <v>2390</v>
      </c>
      <c r="M39" s="18">
        <v>2390</v>
      </c>
      <c r="N39" s="18"/>
      <c r="O39" s="18"/>
      <c r="P39" s="18"/>
      <c r="Q39" s="18"/>
      <c r="R39" s="18"/>
      <c r="S39" s="16"/>
      <c r="T39" s="16"/>
      <c r="U39" s="16"/>
      <c r="V39" s="16" t="s">
        <v>220</v>
      </c>
      <c r="W39" s="16" t="s">
        <v>221</v>
      </c>
      <c r="X39" s="48" t="s">
        <v>233</v>
      </c>
    </row>
    <row r="40" s="3" customFormat="1" ht="100" customHeight="1" spans="1:24">
      <c r="A40" s="16">
        <v>34</v>
      </c>
      <c r="B40" s="16" t="s">
        <v>238</v>
      </c>
      <c r="C40" s="16" t="s">
        <v>239</v>
      </c>
      <c r="D40" s="16" t="s">
        <v>32</v>
      </c>
      <c r="E40" s="16" t="s">
        <v>126</v>
      </c>
      <c r="F40" s="16" t="s">
        <v>217</v>
      </c>
      <c r="G40" s="20" t="s">
        <v>240</v>
      </c>
      <c r="H40" s="36" t="s">
        <v>241</v>
      </c>
      <c r="I40" s="16" t="s">
        <v>129</v>
      </c>
      <c r="J40" s="16">
        <v>14.48</v>
      </c>
      <c r="K40" s="16">
        <f t="shared" ref="K40:K71" si="5">L40+S40+T40+U40</f>
        <v>1453.63</v>
      </c>
      <c r="L40" s="43">
        <f t="shared" si="4"/>
        <v>1453.63</v>
      </c>
      <c r="M40" s="18">
        <v>1453.63</v>
      </c>
      <c r="N40" s="18"/>
      <c r="O40" s="18"/>
      <c r="P40" s="18"/>
      <c r="Q40" s="18"/>
      <c r="R40" s="18"/>
      <c r="S40" s="16"/>
      <c r="T40" s="16"/>
      <c r="U40" s="16"/>
      <c r="V40" s="16" t="s">
        <v>220</v>
      </c>
      <c r="W40" s="16" t="s">
        <v>221</v>
      </c>
      <c r="X40" s="48" t="s">
        <v>242</v>
      </c>
    </row>
    <row r="41" s="3" customFormat="1" ht="127" customHeight="1" spans="1:24">
      <c r="A41" s="16">
        <v>35</v>
      </c>
      <c r="B41" s="16" t="s">
        <v>243</v>
      </c>
      <c r="C41" s="16" t="s">
        <v>244</v>
      </c>
      <c r="D41" s="16" t="s">
        <v>32</v>
      </c>
      <c r="E41" s="16" t="s">
        <v>245</v>
      </c>
      <c r="F41" s="16" t="s">
        <v>34</v>
      </c>
      <c r="G41" s="20" t="s">
        <v>246</v>
      </c>
      <c r="H41" s="19" t="s">
        <v>247</v>
      </c>
      <c r="I41" s="16" t="s">
        <v>248</v>
      </c>
      <c r="J41" s="16">
        <v>36821.53</v>
      </c>
      <c r="K41" s="16">
        <f t="shared" si="5"/>
        <v>5000</v>
      </c>
      <c r="L41" s="43">
        <f t="shared" si="4"/>
        <v>5000</v>
      </c>
      <c r="M41" s="16">
        <v>5000</v>
      </c>
      <c r="N41" s="16"/>
      <c r="O41" s="16"/>
      <c r="P41" s="16"/>
      <c r="Q41" s="16"/>
      <c r="R41" s="16"/>
      <c r="S41" s="16"/>
      <c r="T41" s="16"/>
      <c r="U41" s="16"/>
      <c r="V41" s="16" t="s">
        <v>137</v>
      </c>
      <c r="W41" s="16" t="s">
        <v>138</v>
      </c>
      <c r="X41" s="48" t="s">
        <v>249</v>
      </c>
    </row>
    <row r="42" s="3" customFormat="1" ht="188" customHeight="1" spans="1:24">
      <c r="A42" s="16">
        <v>36</v>
      </c>
      <c r="B42" s="16" t="s">
        <v>250</v>
      </c>
      <c r="C42" s="37" t="s">
        <v>251</v>
      </c>
      <c r="D42" s="38" t="s">
        <v>32</v>
      </c>
      <c r="E42" s="16" t="s">
        <v>126</v>
      </c>
      <c r="F42" s="38" t="s">
        <v>34</v>
      </c>
      <c r="G42" s="38" t="s">
        <v>252</v>
      </c>
      <c r="H42" s="36" t="s">
        <v>253</v>
      </c>
      <c r="I42" s="38" t="s">
        <v>254</v>
      </c>
      <c r="J42" s="38">
        <v>1.1</v>
      </c>
      <c r="K42" s="16">
        <f t="shared" si="5"/>
        <v>1152</v>
      </c>
      <c r="L42" s="43">
        <f t="shared" si="4"/>
        <v>1152</v>
      </c>
      <c r="M42" s="60">
        <v>1152</v>
      </c>
      <c r="N42" s="60"/>
      <c r="O42" s="60"/>
      <c r="P42" s="60"/>
      <c r="Q42" s="60"/>
      <c r="R42" s="60"/>
      <c r="S42" s="38"/>
      <c r="T42" s="16"/>
      <c r="U42" s="16"/>
      <c r="V42" s="16" t="s">
        <v>38</v>
      </c>
      <c r="W42" s="16" t="s">
        <v>39</v>
      </c>
      <c r="X42" s="39" t="s">
        <v>255</v>
      </c>
    </row>
    <row r="43" s="3" customFormat="1" ht="145" customHeight="1" spans="1:24">
      <c r="A43" s="16">
        <v>37</v>
      </c>
      <c r="B43" s="16" t="s">
        <v>256</v>
      </c>
      <c r="C43" s="37" t="s">
        <v>257</v>
      </c>
      <c r="D43" s="38" t="s">
        <v>32</v>
      </c>
      <c r="E43" s="16" t="s">
        <v>126</v>
      </c>
      <c r="F43" s="38" t="s">
        <v>34</v>
      </c>
      <c r="G43" s="38" t="s">
        <v>258</v>
      </c>
      <c r="H43" s="36" t="s">
        <v>259</v>
      </c>
      <c r="I43" s="38" t="s">
        <v>254</v>
      </c>
      <c r="J43" s="38">
        <v>0.4</v>
      </c>
      <c r="K43" s="16">
        <f t="shared" si="5"/>
        <v>448</v>
      </c>
      <c r="L43" s="43">
        <f t="shared" si="4"/>
        <v>448</v>
      </c>
      <c r="M43" s="61">
        <v>448</v>
      </c>
      <c r="N43" s="61"/>
      <c r="O43" s="61"/>
      <c r="P43" s="61"/>
      <c r="Q43" s="61"/>
      <c r="R43" s="61"/>
      <c r="S43" s="38"/>
      <c r="T43" s="16"/>
      <c r="U43" s="16"/>
      <c r="V43" s="16" t="s">
        <v>38</v>
      </c>
      <c r="W43" s="16" t="s">
        <v>39</v>
      </c>
      <c r="X43" s="39" t="s">
        <v>260</v>
      </c>
    </row>
    <row r="44" s="3" customFormat="1" ht="145" customHeight="1" spans="1:24">
      <c r="A44" s="16">
        <v>38</v>
      </c>
      <c r="B44" s="16" t="s">
        <v>261</v>
      </c>
      <c r="C44" s="39" t="s">
        <v>262</v>
      </c>
      <c r="D44" s="16" t="s">
        <v>32</v>
      </c>
      <c r="E44" s="16" t="s">
        <v>126</v>
      </c>
      <c r="F44" s="40" t="s">
        <v>34</v>
      </c>
      <c r="G44" s="18" t="s">
        <v>263</v>
      </c>
      <c r="H44" s="41" t="s">
        <v>264</v>
      </c>
      <c r="I44" s="38" t="s">
        <v>129</v>
      </c>
      <c r="J44" s="38">
        <v>0.324</v>
      </c>
      <c r="K44" s="16">
        <f t="shared" si="5"/>
        <v>80</v>
      </c>
      <c r="L44" s="43">
        <f t="shared" si="4"/>
        <v>80</v>
      </c>
      <c r="M44" s="16">
        <v>80</v>
      </c>
      <c r="N44" s="16"/>
      <c r="O44" s="16"/>
      <c r="P44" s="62"/>
      <c r="Q44" s="62"/>
      <c r="R44" s="62"/>
      <c r="S44" s="38"/>
      <c r="T44" s="16"/>
      <c r="U44" s="16"/>
      <c r="V44" s="18" t="s">
        <v>130</v>
      </c>
      <c r="W44" s="18" t="s">
        <v>131</v>
      </c>
      <c r="X44" s="48" t="s">
        <v>265</v>
      </c>
    </row>
    <row r="45" s="3" customFormat="1" ht="145" customHeight="1" spans="1:24">
      <c r="A45" s="16">
        <v>39</v>
      </c>
      <c r="B45" s="16" t="s">
        <v>266</v>
      </c>
      <c r="C45" s="39" t="s">
        <v>267</v>
      </c>
      <c r="D45" s="16" t="s">
        <v>32</v>
      </c>
      <c r="E45" s="16" t="s">
        <v>126</v>
      </c>
      <c r="F45" s="40" t="s">
        <v>34</v>
      </c>
      <c r="G45" s="18" t="s">
        <v>268</v>
      </c>
      <c r="H45" s="34" t="s">
        <v>269</v>
      </c>
      <c r="I45" s="38" t="s">
        <v>129</v>
      </c>
      <c r="J45" s="38">
        <v>0.115</v>
      </c>
      <c r="K45" s="16">
        <f t="shared" si="5"/>
        <v>120</v>
      </c>
      <c r="L45" s="43">
        <f t="shared" si="4"/>
        <v>120</v>
      </c>
      <c r="M45" s="16">
        <v>120</v>
      </c>
      <c r="N45" s="16"/>
      <c r="O45" s="16"/>
      <c r="P45" s="62"/>
      <c r="Q45" s="62"/>
      <c r="R45" s="62"/>
      <c r="S45" s="38"/>
      <c r="T45" s="16"/>
      <c r="U45" s="16"/>
      <c r="V45" s="16" t="s">
        <v>137</v>
      </c>
      <c r="W45" s="16" t="s">
        <v>138</v>
      </c>
      <c r="X45" s="48" t="s">
        <v>270</v>
      </c>
    </row>
    <row r="46" s="3" customFormat="1" ht="145" customHeight="1" spans="1:24">
      <c r="A46" s="16">
        <v>40</v>
      </c>
      <c r="B46" s="16" t="s">
        <v>271</v>
      </c>
      <c r="C46" s="39" t="s">
        <v>272</v>
      </c>
      <c r="D46" s="16" t="s">
        <v>32</v>
      </c>
      <c r="E46" s="16" t="s">
        <v>126</v>
      </c>
      <c r="F46" s="40" t="s">
        <v>217</v>
      </c>
      <c r="G46" s="18" t="s">
        <v>273</v>
      </c>
      <c r="H46" s="41" t="s">
        <v>274</v>
      </c>
      <c r="I46" s="38" t="s">
        <v>129</v>
      </c>
      <c r="J46" s="38">
        <v>1.056</v>
      </c>
      <c r="K46" s="16">
        <f t="shared" si="5"/>
        <v>380</v>
      </c>
      <c r="L46" s="43">
        <f t="shared" si="4"/>
        <v>380</v>
      </c>
      <c r="M46" s="16">
        <v>380</v>
      </c>
      <c r="N46" s="16"/>
      <c r="O46" s="16"/>
      <c r="P46" s="62"/>
      <c r="Q46" s="62"/>
      <c r="R46" s="62"/>
      <c r="S46" s="38"/>
      <c r="T46" s="16"/>
      <c r="U46" s="16"/>
      <c r="V46" s="18" t="s">
        <v>151</v>
      </c>
      <c r="W46" s="18" t="s">
        <v>152</v>
      </c>
      <c r="X46" s="48" t="s">
        <v>275</v>
      </c>
    </row>
    <row r="47" s="3" customFormat="1" ht="145" customHeight="1" spans="1:24">
      <c r="A47" s="16">
        <v>41</v>
      </c>
      <c r="B47" s="16" t="s">
        <v>276</v>
      </c>
      <c r="C47" s="39" t="s">
        <v>277</v>
      </c>
      <c r="D47" s="16" t="s">
        <v>32</v>
      </c>
      <c r="E47" s="16" t="s">
        <v>126</v>
      </c>
      <c r="F47" s="40" t="s">
        <v>34</v>
      </c>
      <c r="G47" s="18" t="s">
        <v>278</v>
      </c>
      <c r="H47" s="41" t="s">
        <v>279</v>
      </c>
      <c r="I47" s="38" t="s">
        <v>129</v>
      </c>
      <c r="J47" s="38">
        <v>1.299</v>
      </c>
      <c r="K47" s="16">
        <f t="shared" si="5"/>
        <v>220</v>
      </c>
      <c r="L47" s="43">
        <f t="shared" si="4"/>
        <v>220</v>
      </c>
      <c r="M47" s="16">
        <v>220</v>
      </c>
      <c r="N47" s="16"/>
      <c r="O47" s="16"/>
      <c r="P47" s="62"/>
      <c r="Q47" s="62"/>
      <c r="R47" s="62"/>
      <c r="S47" s="38"/>
      <c r="T47" s="16"/>
      <c r="U47" s="16"/>
      <c r="V47" s="18" t="s">
        <v>144</v>
      </c>
      <c r="W47" s="18" t="s">
        <v>145</v>
      </c>
      <c r="X47" s="48" t="s">
        <v>280</v>
      </c>
    </row>
    <row r="48" s="3" customFormat="1" ht="145" customHeight="1" spans="1:24">
      <c r="A48" s="16">
        <v>42</v>
      </c>
      <c r="B48" s="16" t="s">
        <v>281</v>
      </c>
      <c r="C48" s="39" t="s">
        <v>282</v>
      </c>
      <c r="D48" s="16" t="s">
        <v>32</v>
      </c>
      <c r="E48" s="16" t="s">
        <v>126</v>
      </c>
      <c r="F48" s="40" t="s">
        <v>34</v>
      </c>
      <c r="G48" s="18" t="s">
        <v>283</v>
      </c>
      <c r="H48" s="41" t="s">
        <v>284</v>
      </c>
      <c r="I48" s="38" t="s">
        <v>129</v>
      </c>
      <c r="J48" s="38">
        <v>13.935</v>
      </c>
      <c r="K48" s="16">
        <f t="shared" si="5"/>
        <v>398</v>
      </c>
      <c r="L48" s="43">
        <f t="shared" si="4"/>
        <v>398</v>
      </c>
      <c r="M48" s="16">
        <v>398</v>
      </c>
      <c r="N48" s="16"/>
      <c r="O48" s="16"/>
      <c r="P48" s="62"/>
      <c r="Q48" s="62"/>
      <c r="R48" s="62"/>
      <c r="S48" s="38"/>
      <c r="T48" s="56"/>
      <c r="U48" s="56"/>
      <c r="V48" s="18" t="s">
        <v>212</v>
      </c>
      <c r="W48" s="18" t="s">
        <v>213</v>
      </c>
      <c r="X48" s="48" t="s">
        <v>280</v>
      </c>
    </row>
    <row r="49" s="3" customFormat="1" ht="145" customHeight="1" spans="1:24">
      <c r="A49" s="16">
        <v>43</v>
      </c>
      <c r="B49" s="16" t="s">
        <v>285</v>
      </c>
      <c r="C49" s="39" t="s">
        <v>286</v>
      </c>
      <c r="D49" s="16" t="s">
        <v>32</v>
      </c>
      <c r="E49" s="16" t="s">
        <v>126</v>
      </c>
      <c r="F49" s="40" t="s">
        <v>34</v>
      </c>
      <c r="G49" s="18" t="s">
        <v>287</v>
      </c>
      <c r="H49" s="41" t="s">
        <v>288</v>
      </c>
      <c r="I49" s="38" t="s">
        <v>129</v>
      </c>
      <c r="J49" s="38">
        <v>1.979</v>
      </c>
      <c r="K49" s="16">
        <f t="shared" si="5"/>
        <v>360</v>
      </c>
      <c r="L49" s="43">
        <f t="shared" si="4"/>
        <v>360</v>
      </c>
      <c r="M49" s="16">
        <v>360</v>
      </c>
      <c r="N49" s="16"/>
      <c r="O49" s="16"/>
      <c r="P49" s="62"/>
      <c r="Q49" s="62"/>
      <c r="R49" s="62"/>
      <c r="S49" s="38"/>
      <c r="T49" s="18"/>
      <c r="U49" s="43"/>
      <c r="V49" s="18" t="s">
        <v>177</v>
      </c>
      <c r="W49" s="18" t="s">
        <v>178</v>
      </c>
      <c r="X49" s="48" t="s">
        <v>289</v>
      </c>
    </row>
    <row r="50" s="3" customFormat="1" ht="145" customHeight="1" spans="1:24">
      <c r="A50" s="16">
        <v>44</v>
      </c>
      <c r="B50" s="16" t="s">
        <v>290</v>
      </c>
      <c r="C50" s="42" t="s">
        <v>291</v>
      </c>
      <c r="D50" s="16" t="s">
        <v>32</v>
      </c>
      <c r="E50" s="16" t="s">
        <v>126</v>
      </c>
      <c r="F50" s="40" t="s">
        <v>34</v>
      </c>
      <c r="G50" s="18" t="s">
        <v>292</v>
      </c>
      <c r="H50" s="41" t="s">
        <v>293</v>
      </c>
      <c r="I50" s="38" t="s">
        <v>129</v>
      </c>
      <c r="J50" s="38">
        <v>3.973</v>
      </c>
      <c r="K50" s="16">
        <f t="shared" si="5"/>
        <v>390</v>
      </c>
      <c r="L50" s="43">
        <f t="shared" si="4"/>
        <v>390</v>
      </c>
      <c r="M50" s="16">
        <v>390</v>
      </c>
      <c r="N50" s="16"/>
      <c r="O50" s="16"/>
      <c r="P50" s="62"/>
      <c r="Q50" s="62"/>
      <c r="R50" s="62"/>
      <c r="S50" s="38"/>
      <c r="T50" s="56"/>
      <c r="U50" s="56"/>
      <c r="V50" s="18" t="s">
        <v>184</v>
      </c>
      <c r="W50" s="18" t="s">
        <v>185</v>
      </c>
      <c r="X50" s="48" t="s">
        <v>289</v>
      </c>
    </row>
    <row r="51" s="3" customFormat="1" ht="145" customHeight="1" spans="1:24">
      <c r="A51" s="16">
        <v>45</v>
      </c>
      <c r="B51" s="16" t="s">
        <v>294</v>
      </c>
      <c r="C51" s="42" t="s">
        <v>295</v>
      </c>
      <c r="D51" s="16" t="s">
        <v>32</v>
      </c>
      <c r="E51" s="16" t="s">
        <v>126</v>
      </c>
      <c r="F51" s="40" t="s">
        <v>34</v>
      </c>
      <c r="G51" s="18" t="s">
        <v>296</v>
      </c>
      <c r="H51" s="41" t="s">
        <v>297</v>
      </c>
      <c r="I51" s="38" t="s">
        <v>129</v>
      </c>
      <c r="J51" s="38">
        <v>1.397</v>
      </c>
      <c r="K51" s="16">
        <f t="shared" si="5"/>
        <v>396</v>
      </c>
      <c r="L51" s="43">
        <f t="shared" si="4"/>
        <v>396</v>
      </c>
      <c r="M51" s="16">
        <v>396</v>
      </c>
      <c r="N51" s="16"/>
      <c r="O51" s="16"/>
      <c r="P51" s="62"/>
      <c r="Q51" s="62"/>
      <c r="R51" s="62"/>
      <c r="S51" s="38"/>
      <c r="T51" s="18"/>
      <c r="U51" s="18"/>
      <c r="V51" s="18" t="s">
        <v>298</v>
      </c>
      <c r="W51" s="18" t="s">
        <v>299</v>
      </c>
      <c r="X51" s="48" t="s">
        <v>275</v>
      </c>
    </row>
    <row r="52" s="3" customFormat="1" ht="145" customHeight="1" spans="1:24">
      <c r="A52" s="16">
        <v>46</v>
      </c>
      <c r="B52" s="16" t="s">
        <v>300</v>
      </c>
      <c r="C52" s="39" t="s">
        <v>301</v>
      </c>
      <c r="D52" s="16" t="s">
        <v>32</v>
      </c>
      <c r="E52" s="16" t="s">
        <v>126</v>
      </c>
      <c r="F52" s="40" t="s">
        <v>34</v>
      </c>
      <c r="G52" s="18" t="s">
        <v>302</v>
      </c>
      <c r="H52" s="41" t="s">
        <v>303</v>
      </c>
      <c r="I52" s="38" t="s">
        <v>129</v>
      </c>
      <c r="J52" s="38">
        <v>0.264</v>
      </c>
      <c r="K52" s="16">
        <f t="shared" si="5"/>
        <v>150</v>
      </c>
      <c r="L52" s="43">
        <f t="shared" si="4"/>
        <v>150</v>
      </c>
      <c r="M52" s="16">
        <v>150</v>
      </c>
      <c r="N52" s="16"/>
      <c r="O52" s="16"/>
      <c r="P52" s="62"/>
      <c r="Q52" s="62"/>
      <c r="R52" s="62"/>
      <c r="S52" s="38"/>
      <c r="T52" s="56"/>
      <c r="U52" s="56"/>
      <c r="V52" s="18" t="s">
        <v>102</v>
      </c>
      <c r="W52" s="18" t="s">
        <v>103</v>
      </c>
      <c r="X52" s="48" t="s">
        <v>304</v>
      </c>
    </row>
    <row r="53" s="3" customFormat="1" ht="145" customHeight="1" spans="1:24">
      <c r="A53" s="16">
        <v>47</v>
      </c>
      <c r="B53" s="16" t="s">
        <v>305</v>
      </c>
      <c r="C53" s="39" t="s">
        <v>306</v>
      </c>
      <c r="D53" s="16" t="s">
        <v>32</v>
      </c>
      <c r="E53" s="16" t="s">
        <v>126</v>
      </c>
      <c r="F53" s="40" t="s">
        <v>34</v>
      </c>
      <c r="G53" s="18" t="s">
        <v>307</v>
      </c>
      <c r="H53" s="41" t="s">
        <v>308</v>
      </c>
      <c r="I53" s="38" t="s">
        <v>129</v>
      </c>
      <c r="J53" s="38">
        <v>0.521</v>
      </c>
      <c r="K53" s="16">
        <f t="shared" si="5"/>
        <v>140</v>
      </c>
      <c r="L53" s="43">
        <f t="shared" si="4"/>
        <v>140</v>
      </c>
      <c r="M53" s="16">
        <v>140</v>
      </c>
      <c r="N53" s="16"/>
      <c r="O53" s="16"/>
      <c r="P53" s="62"/>
      <c r="Q53" s="62"/>
      <c r="R53" s="62"/>
      <c r="S53" s="38"/>
      <c r="T53" s="16"/>
      <c r="U53" s="16"/>
      <c r="V53" s="18" t="s">
        <v>198</v>
      </c>
      <c r="W53" s="18" t="s">
        <v>199</v>
      </c>
      <c r="X53" s="48" t="s">
        <v>304</v>
      </c>
    </row>
    <row r="54" s="3" customFormat="1" ht="145" customHeight="1" spans="1:24">
      <c r="A54" s="16">
        <v>48</v>
      </c>
      <c r="B54" s="16" t="s">
        <v>309</v>
      </c>
      <c r="C54" s="39" t="s">
        <v>310</v>
      </c>
      <c r="D54" s="16" t="s">
        <v>32</v>
      </c>
      <c r="E54" s="16" t="s">
        <v>126</v>
      </c>
      <c r="F54" s="40" t="s">
        <v>34</v>
      </c>
      <c r="G54" s="18" t="s">
        <v>311</v>
      </c>
      <c r="H54" s="41" t="s">
        <v>312</v>
      </c>
      <c r="I54" s="38" t="s">
        <v>129</v>
      </c>
      <c r="J54" s="38">
        <v>1.208</v>
      </c>
      <c r="K54" s="16">
        <f t="shared" si="5"/>
        <v>310</v>
      </c>
      <c r="L54" s="43">
        <f t="shared" si="4"/>
        <v>310</v>
      </c>
      <c r="M54" s="16">
        <v>310</v>
      </c>
      <c r="N54" s="16"/>
      <c r="O54" s="16"/>
      <c r="P54" s="62"/>
      <c r="Q54" s="62"/>
      <c r="R54" s="62"/>
      <c r="S54" s="38"/>
      <c r="T54" s="16"/>
      <c r="U54" s="16"/>
      <c r="V54" s="18" t="s">
        <v>163</v>
      </c>
      <c r="W54" s="18" t="s">
        <v>164</v>
      </c>
      <c r="X54" s="48" t="s">
        <v>265</v>
      </c>
    </row>
    <row r="55" s="3" customFormat="1" ht="145" customHeight="1" spans="1:24">
      <c r="A55" s="16">
        <v>49</v>
      </c>
      <c r="B55" s="16" t="s">
        <v>313</v>
      </c>
      <c r="C55" s="43" t="s">
        <v>314</v>
      </c>
      <c r="D55" s="16" t="s">
        <v>32</v>
      </c>
      <c r="E55" s="16" t="s">
        <v>126</v>
      </c>
      <c r="F55" s="40" t="s">
        <v>217</v>
      </c>
      <c r="G55" s="38" t="s">
        <v>315</v>
      </c>
      <c r="H55" s="44" t="s">
        <v>316</v>
      </c>
      <c r="I55" s="38" t="s">
        <v>45</v>
      </c>
      <c r="J55" s="38">
        <v>579</v>
      </c>
      <c r="K55" s="16">
        <f t="shared" si="5"/>
        <v>133.69</v>
      </c>
      <c r="L55" s="43">
        <f t="shared" si="4"/>
        <v>133.69</v>
      </c>
      <c r="M55" s="63">
        <v>133.69</v>
      </c>
      <c r="N55" s="63"/>
      <c r="O55" s="63"/>
      <c r="P55" s="63"/>
      <c r="Q55" s="63"/>
      <c r="R55" s="63"/>
      <c r="S55" s="38"/>
      <c r="T55" s="16"/>
      <c r="U55" s="16"/>
      <c r="V55" s="43" t="s">
        <v>38</v>
      </c>
      <c r="W55" s="43" t="s">
        <v>39</v>
      </c>
      <c r="X55" s="73" t="s">
        <v>317</v>
      </c>
    </row>
    <row r="56" s="3" customFormat="1" ht="145" customHeight="1" spans="1:24">
      <c r="A56" s="16">
        <v>50</v>
      </c>
      <c r="B56" s="16" t="s">
        <v>318</v>
      </c>
      <c r="C56" s="45" t="s">
        <v>319</v>
      </c>
      <c r="D56" s="16" t="s">
        <v>32</v>
      </c>
      <c r="E56" s="18" t="s">
        <v>92</v>
      </c>
      <c r="F56" s="38" t="s">
        <v>34</v>
      </c>
      <c r="G56" s="18" t="s">
        <v>320</v>
      </c>
      <c r="H56" s="44" t="s">
        <v>321</v>
      </c>
      <c r="I56" s="38" t="s">
        <v>248</v>
      </c>
      <c r="J56" s="38">
        <v>1458</v>
      </c>
      <c r="K56" s="16">
        <f t="shared" si="5"/>
        <v>391</v>
      </c>
      <c r="L56" s="43">
        <f t="shared" si="4"/>
        <v>391</v>
      </c>
      <c r="M56" s="63">
        <v>391</v>
      </c>
      <c r="N56" s="63"/>
      <c r="O56" s="63"/>
      <c r="P56" s="63"/>
      <c r="Q56" s="63"/>
      <c r="R56" s="63"/>
      <c r="S56" s="38"/>
      <c r="T56" s="16"/>
      <c r="U56" s="16"/>
      <c r="V56" s="18" t="s">
        <v>163</v>
      </c>
      <c r="W56" s="18" t="s">
        <v>164</v>
      </c>
      <c r="X56" s="74" t="s">
        <v>322</v>
      </c>
    </row>
    <row r="57" s="3" customFormat="1" ht="145" customHeight="1" spans="1:24">
      <c r="A57" s="16">
        <v>51</v>
      </c>
      <c r="B57" s="16" t="s">
        <v>323</v>
      </c>
      <c r="C57" s="43" t="s">
        <v>324</v>
      </c>
      <c r="D57" s="16" t="s">
        <v>32</v>
      </c>
      <c r="E57" s="16" t="s">
        <v>120</v>
      </c>
      <c r="F57" s="38" t="s">
        <v>34</v>
      </c>
      <c r="G57" s="16" t="s">
        <v>325</v>
      </c>
      <c r="H57" s="44" t="s">
        <v>326</v>
      </c>
      <c r="I57" s="38" t="s">
        <v>248</v>
      </c>
      <c r="J57" s="38">
        <v>2100</v>
      </c>
      <c r="K57" s="16">
        <f t="shared" si="5"/>
        <v>360</v>
      </c>
      <c r="L57" s="43">
        <f t="shared" si="4"/>
        <v>360</v>
      </c>
      <c r="M57" s="64">
        <v>360</v>
      </c>
      <c r="N57" s="64"/>
      <c r="O57" s="64"/>
      <c r="P57" s="64"/>
      <c r="Q57" s="64"/>
      <c r="R57" s="64"/>
      <c r="S57" s="38"/>
      <c r="T57" s="16"/>
      <c r="U57" s="16"/>
      <c r="V57" s="43" t="s">
        <v>327</v>
      </c>
      <c r="W57" s="43" t="s">
        <v>328</v>
      </c>
      <c r="X57" s="73" t="s">
        <v>329</v>
      </c>
    </row>
    <row r="58" s="3" customFormat="1" ht="145" customHeight="1" spans="1:24">
      <c r="A58" s="16">
        <v>52</v>
      </c>
      <c r="B58" s="16" t="s">
        <v>330</v>
      </c>
      <c r="C58" s="46" t="s">
        <v>331</v>
      </c>
      <c r="D58" s="38" t="s">
        <v>32</v>
      </c>
      <c r="E58" s="18" t="s">
        <v>92</v>
      </c>
      <c r="F58" s="38" t="s">
        <v>217</v>
      </c>
      <c r="G58" s="38" t="s">
        <v>332</v>
      </c>
      <c r="H58" s="44" t="s">
        <v>333</v>
      </c>
      <c r="I58" s="38" t="s">
        <v>37</v>
      </c>
      <c r="J58" s="65">
        <v>1</v>
      </c>
      <c r="K58" s="16">
        <f t="shared" si="5"/>
        <v>395</v>
      </c>
      <c r="L58" s="43">
        <f t="shared" si="4"/>
        <v>395</v>
      </c>
      <c r="M58" s="66">
        <v>395</v>
      </c>
      <c r="N58" s="66"/>
      <c r="O58" s="66"/>
      <c r="P58" s="66"/>
      <c r="Q58" s="66"/>
      <c r="R58" s="66"/>
      <c r="S58" s="38"/>
      <c r="T58" s="16"/>
      <c r="U58" s="16"/>
      <c r="V58" s="16" t="s">
        <v>184</v>
      </c>
      <c r="W58" s="18" t="s">
        <v>185</v>
      </c>
      <c r="X58" s="75" t="s">
        <v>334</v>
      </c>
    </row>
    <row r="59" s="3" customFormat="1" ht="145" customHeight="1" spans="1:24">
      <c r="A59" s="16">
        <v>53</v>
      </c>
      <c r="B59" s="16" t="s">
        <v>335</v>
      </c>
      <c r="C59" s="45" t="s">
        <v>336</v>
      </c>
      <c r="D59" s="16" t="s">
        <v>32</v>
      </c>
      <c r="E59" s="18" t="s">
        <v>92</v>
      </c>
      <c r="F59" s="38" t="s">
        <v>337</v>
      </c>
      <c r="G59" s="16" t="s">
        <v>338</v>
      </c>
      <c r="H59" s="44" t="s">
        <v>339</v>
      </c>
      <c r="I59" s="38" t="s">
        <v>37</v>
      </c>
      <c r="J59" s="65">
        <v>1</v>
      </c>
      <c r="K59" s="16">
        <f t="shared" si="5"/>
        <v>390.0672</v>
      </c>
      <c r="L59" s="43">
        <f t="shared" si="4"/>
        <v>390.0672</v>
      </c>
      <c r="M59" s="66">
        <v>390.0672</v>
      </c>
      <c r="N59" s="66"/>
      <c r="O59" s="66"/>
      <c r="P59" s="66"/>
      <c r="Q59" s="66"/>
      <c r="R59" s="66"/>
      <c r="S59" s="38"/>
      <c r="T59" s="16"/>
      <c r="U59" s="16"/>
      <c r="V59" s="43" t="s">
        <v>177</v>
      </c>
      <c r="W59" s="43" t="s">
        <v>178</v>
      </c>
      <c r="X59" s="74" t="s">
        <v>340</v>
      </c>
    </row>
    <row r="60" s="3" customFormat="1" ht="145" customHeight="1" spans="1:24">
      <c r="A60" s="16">
        <v>54</v>
      </c>
      <c r="B60" s="16" t="s">
        <v>341</v>
      </c>
      <c r="C60" s="18" t="s">
        <v>342</v>
      </c>
      <c r="D60" s="16" t="s">
        <v>32</v>
      </c>
      <c r="E60" s="18" t="s">
        <v>92</v>
      </c>
      <c r="F60" s="18" t="s">
        <v>34</v>
      </c>
      <c r="G60" s="16" t="s">
        <v>343</v>
      </c>
      <c r="H60" s="47" t="s">
        <v>344</v>
      </c>
      <c r="I60" s="18" t="s">
        <v>345</v>
      </c>
      <c r="J60" s="65">
        <v>1</v>
      </c>
      <c r="K60" s="16">
        <f t="shared" si="5"/>
        <v>102</v>
      </c>
      <c r="L60" s="43">
        <f t="shared" si="4"/>
        <v>102</v>
      </c>
      <c r="M60" s="18">
        <v>102</v>
      </c>
      <c r="N60" s="18"/>
      <c r="O60" s="18"/>
      <c r="P60" s="18"/>
      <c r="Q60" s="18"/>
      <c r="R60" s="18"/>
      <c r="S60" s="38"/>
      <c r="T60" s="16"/>
      <c r="U60" s="16"/>
      <c r="V60" s="43" t="s">
        <v>346</v>
      </c>
      <c r="W60" s="43" t="s">
        <v>192</v>
      </c>
      <c r="X60" s="76" t="s">
        <v>347</v>
      </c>
    </row>
    <row r="61" s="3" customFormat="1" ht="145" customHeight="1" spans="1:24">
      <c r="A61" s="16">
        <v>55</v>
      </c>
      <c r="B61" s="16" t="s">
        <v>348</v>
      </c>
      <c r="C61" s="20" t="s">
        <v>349</v>
      </c>
      <c r="D61" s="16" t="s">
        <v>32</v>
      </c>
      <c r="E61" s="18" t="s">
        <v>92</v>
      </c>
      <c r="F61" s="18" t="s">
        <v>34</v>
      </c>
      <c r="G61" s="16" t="s">
        <v>350</v>
      </c>
      <c r="H61" s="48" t="s">
        <v>351</v>
      </c>
      <c r="I61" s="18" t="s">
        <v>345</v>
      </c>
      <c r="J61" s="18">
        <v>2</v>
      </c>
      <c r="K61" s="16">
        <f t="shared" si="5"/>
        <v>204</v>
      </c>
      <c r="L61" s="43">
        <f t="shared" si="4"/>
        <v>204</v>
      </c>
      <c r="M61" s="67">
        <v>204</v>
      </c>
      <c r="N61" s="67"/>
      <c r="O61" s="67"/>
      <c r="P61" s="67"/>
      <c r="Q61" s="67"/>
      <c r="R61" s="67"/>
      <c r="S61" s="38"/>
      <c r="T61" s="16"/>
      <c r="U61" s="16"/>
      <c r="V61" s="43" t="s">
        <v>352</v>
      </c>
      <c r="W61" s="18" t="s">
        <v>178</v>
      </c>
      <c r="X61" s="77" t="s">
        <v>353</v>
      </c>
    </row>
    <row r="62" s="3" customFormat="1" ht="145" customHeight="1" spans="1:24">
      <c r="A62" s="16">
        <v>56</v>
      </c>
      <c r="B62" s="16" t="s">
        <v>354</v>
      </c>
      <c r="C62" s="20" t="s">
        <v>355</v>
      </c>
      <c r="D62" s="16" t="s">
        <v>32</v>
      </c>
      <c r="E62" s="18" t="s">
        <v>92</v>
      </c>
      <c r="F62" s="18" t="s">
        <v>34</v>
      </c>
      <c r="G62" s="16" t="s">
        <v>356</v>
      </c>
      <c r="H62" s="48" t="s">
        <v>357</v>
      </c>
      <c r="I62" s="18" t="s">
        <v>345</v>
      </c>
      <c r="J62" s="18">
        <v>3</v>
      </c>
      <c r="K62" s="16">
        <f t="shared" si="5"/>
        <v>306</v>
      </c>
      <c r="L62" s="43">
        <f t="shared" si="4"/>
        <v>306</v>
      </c>
      <c r="M62" s="67">
        <v>306</v>
      </c>
      <c r="N62" s="67"/>
      <c r="O62" s="67"/>
      <c r="P62" s="67"/>
      <c r="Q62" s="67"/>
      <c r="R62" s="67"/>
      <c r="S62" s="38"/>
      <c r="T62" s="16"/>
      <c r="U62" s="16"/>
      <c r="V62" s="43" t="s">
        <v>358</v>
      </c>
      <c r="W62" s="18" t="s">
        <v>359</v>
      </c>
      <c r="X62" s="77" t="s">
        <v>360</v>
      </c>
    </row>
    <row r="63" s="3" customFormat="1" ht="145" customHeight="1" spans="1:24">
      <c r="A63" s="16">
        <v>57</v>
      </c>
      <c r="B63" s="16" t="s">
        <v>361</v>
      </c>
      <c r="C63" s="20" t="s">
        <v>362</v>
      </c>
      <c r="D63" s="16" t="s">
        <v>32</v>
      </c>
      <c r="E63" s="18" t="s">
        <v>92</v>
      </c>
      <c r="F63" s="18" t="s">
        <v>34</v>
      </c>
      <c r="G63" s="16" t="s">
        <v>363</v>
      </c>
      <c r="H63" s="48" t="s">
        <v>364</v>
      </c>
      <c r="I63" s="18" t="s">
        <v>345</v>
      </c>
      <c r="J63" s="18">
        <v>3</v>
      </c>
      <c r="K63" s="16">
        <f t="shared" si="5"/>
        <v>306</v>
      </c>
      <c r="L63" s="43">
        <f t="shared" si="4"/>
        <v>306</v>
      </c>
      <c r="M63" s="67">
        <v>306</v>
      </c>
      <c r="N63" s="67"/>
      <c r="O63" s="67"/>
      <c r="P63" s="67"/>
      <c r="Q63" s="67"/>
      <c r="R63" s="67"/>
      <c r="S63" s="38"/>
      <c r="T63" s="16"/>
      <c r="U63" s="16"/>
      <c r="V63" s="43" t="s">
        <v>358</v>
      </c>
      <c r="W63" s="18" t="s">
        <v>359</v>
      </c>
      <c r="X63" s="77" t="s">
        <v>365</v>
      </c>
    </row>
    <row r="64" s="3" customFormat="1" ht="145" customHeight="1" spans="1:24">
      <c r="A64" s="16">
        <v>58</v>
      </c>
      <c r="B64" s="16" t="s">
        <v>366</v>
      </c>
      <c r="C64" s="49" t="s">
        <v>367</v>
      </c>
      <c r="D64" s="16" t="s">
        <v>32</v>
      </c>
      <c r="E64" s="18" t="s">
        <v>120</v>
      </c>
      <c r="F64" s="18" t="s">
        <v>34</v>
      </c>
      <c r="G64" s="38" t="s">
        <v>368</v>
      </c>
      <c r="H64" s="22" t="s">
        <v>369</v>
      </c>
      <c r="I64" s="18" t="s">
        <v>370</v>
      </c>
      <c r="J64" s="18">
        <v>1.2</v>
      </c>
      <c r="K64" s="16">
        <f t="shared" si="5"/>
        <v>20</v>
      </c>
      <c r="L64" s="43">
        <f t="shared" si="4"/>
        <v>20</v>
      </c>
      <c r="M64" s="67">
        <v>20</v>
      </c>
      <c r="N64" s="67"/>
      <c r="O64" s="67"/>
      <c r="P64" s="67"/>
      <c r="Q64" s="67"/>
      <c r="R64" s="67"/>
      <c r="S64" s="38"/>
      <c r="T64" s="16"/>
      <c r="U64" s="16"/>
      <c r="V64" s="43" t="s">
        <v>38</v>
      </c>
      <c r="W64" s="18" t="s">
        <v>39</v>
      </c>
      <c r="X64" s="77" t="s">
        <v>371</v>
      </c>
    </row>
    <row r="65" s="3" customFormat="1" ht="145" customHeight="1" spans="1:24">
      <c r="A65" s="16">
        <v>59</v>
      </c>
      <c r="B65" s="16" t="s">
        <v>372</v>
      </c>
      <c r="C65" s="78" t="s">
        <v>373</v>
      </c>
      <c r="D65" s="16" t="s">
        <v>32</v>
      </c>
      <c r="E65" s="20" t="s">
        <v>33</v>
      </c>
      <c r="F65" s="18" t="s">
        <v>34</v>
      </c>
      <c r="G65" s="20" t="s">
        <v>374</v>
      </c>
      <c r="H65" s="21" t="s">
        <v>375</v>
      </c>
      <c r="I65" s="18" t="s">
        <v>376</v>
      </c>
      <c r="J65" s="18">
        <v>18</v>
      </c>
      <c r="K65" s="16">
        <f t="shared" si="5"/>
        <v>390</v>
      </c>
      <c r="L65" s="43">
        <f t="shared" si="4"/>
        <v>390</v>
      </c>
      <c r="M65" s="67">
        <v>390</v>
      </c>
      <c r="N65" s="67"/>
      <c r="O65" s="67"/>
      <c r="P65" s="67"/>
      <c r="Q65" s="67"/>
      <c r="R65" s="67"/>
      <c r="S65" s="16"/>
      <c r="T65" s="16"/>
      <c r="U65" s="16"/>
      <c r="V65" s="16" t="s">
        <v>377</v>
      </c>
      <c r="W65" s="16" t="s">
        <v>378</v>
      </c>
      <c r="X65" s="77" t="s">
        <v>379</v>
      </c>
    </row>
    <row r="66" ht="35" customHeight="1" spans="1:24">
      <c r="A66" s="14" t="s">
        <v>380</v>
      </c>
      <c r="B66" s="14"/>
      <c r="C66" s="14"/>
      <c r="D66" s="12">
        <v>3</v>
      </c>
      <c r="E66" s="12"/>
      <c r="F66" s="12"/>
      <c r="G66" s="12"/>
      <c r="H66" s="15">
        <f>K66/K5</f>
        <v>0.0502727738831198</v>
      </c>
      <c r="I66" s="12"/>
      <c r="J66" s="55"/>
      <c r="K66" s="16">
        <f t="shared" si="5"/>
        <v>3294.8</v>
      </c>
      <c r="L66" s="12">
        <f t="shared" ref="L66:L71" si="6">M66+N66+O66+P66+Q66+R66</f>
        <v>3294.8</v>
      </c>
      <c r="M66" s="12">
        <f t="shared" ref="M66:U66" si="7">SUM(M67:M69)</f>
        <v>3294.8</v>
      </c>
      <c r="N66" s="12">
        <f t="shared" si="7"/>
        <v>0</v>
      </c>
      <c r="O66" s="12">
        <f t="shared" si="7"/>
        <v>0</v>
      </c>
      <c r="P66" s="12">
        <f t="shared" si="7"/>
        <v>0</v>
      </c>
      <c r="Q66" s="12">
        <f t="shared" si="7"/>
        <v>0</v>
      </c>
      <c r="R66" s="12">
        <f t="shared" si="7"/>
        <v>0</v>
      </c>
      <c r="S66" s="12">
        <f t="shared" si="7"/>
        <v>0</v>
      </c>
      <c r="T66" s="12">
        <f t="shared" si="7"/>
        <v>0</v>
      </c>
      <c r="U66" s="12">
        <f t="shared" si="7"/>
        <v>0</v>
      </c>
      <c r="V66" s="12"/>
      <c r="W66" s="12"/>
      <c r="X66" s="100"/>
    </row>
    <row r="67" s="3" customFormat="1" ht="117" customHeight="1" spans="1:24">
      <c r="A67" s="16">
        <v>60</v>
      </c>
      <c r="B67" s="16" t="s">
        <v>381</v>
      </c>
      <c r="C67" s="16" t="s">
        <v>382</v>
      </c>
      <c r="D67" s="16" t="s">
        <v>383</v>
      </c>
      <c r="E67" s="16" t="s">
        <v>384</v>
      </c>
      <c r="F67" s="16" t="s">
        <v>34</v>
      </c>
      <c r="G67" s="21" t="s">
        <v>55</v>
      </c>
      <c r="H67" s="22" t="s">
        <v>385</v>
      </c>
      <c r="I67" s="16" t="s">
        <v>386</v>
      </c>
      <c r="J67" s="56">
        <v>1003</v>
      </c>
      <c r="K67" s="16">
        <f t="shared" si="5"/>
        <v>1203.6</v>
      </c>
      <c r="L67" s="12">
        <f t="shared" si="6"/>
        <v>1203.6</v>
      </c>
      <c r="M67" s="16">
        <v>1203.6</v>
      </c>
      <c r="N67" s="16"/>
      <c r="O67" s="16"/>
      <c r="P67" s="16"/>
      <c r="Q67" s="16"/>
      <c r="R67" s="16"/>
      <c r="S67" s="16"/>
      <c r="T67" s="16"/>
      <c r="U67" s="16"/>
      <c r="V67" s="16" t="s">
        <v>387</v>
      </c>
      <c r="W67" s="16" t="s">
        <v>388</v>
      </c>
      <c r="X67" s="48" t="s">
        <v>389</v>
      </c>
    </row>
    <row r="68" s="3" customFormat="1" ht="85" customHeight="1" spans="1:24">
      <c r="A68" s="16">
        <v>61</v>
      </c>
      <c r="B68" s="16" t="s">
        <v>390</v>
      </c>
      <c r="C68" s="16" t="s">
        <v>391</v>
      </c>
      <c r="D68" s="16" t="s">
        <v>383</v>
      </c>
      <c r="E68" s="16" t="s">
        <v>384</v>
      </c>
      <c r="F68" s="16" t="s">
        <v>34</v>
      </c>
      <c r="G68" s="21" t="s">
        <v>55</v>
      </c>
      <c r="H68" s="79" t="s">
        <v>392</v>
      </c>
      <c r="I68" s="16" t="s">
        <v>386</v>
      </c>
      <c r="J68" s="56">
        <v>2100</v>
      </c>
      <c r="K68" s="16">
        <f t="shared" si="5"/>
        <v>2041.2</v>
      </c>
      <c r="L68" s="12">
        <f t="shared" si="6"/>
        <v>2041.2</v>
      </c>
      <c r="M68" s="38">
        <v>2041.2</v>
      </c>
      <c r="N68" s="38"/>
      <c r="O68" s="38"/>
      <c r="P68" s="38"/>
      <c r="Q68" s="38"/>
      <c r="R68" s="38"/>
      <c r="S68" s="16"/>
      <c r="T68" s="16"/>
      <c r="U68" s="16"/>
      <c r="V68" s="38" t="s">
        <v>393</v>
      </c>
      <c r="W68" s="38" t="s">
        <v>394</v>
      </c>
      <c r="X68" s="48" t="s">
        <v>395</v>
      </c>
    </row>
    <row r="69" s="3" customFormat="1" ht="97" customHeight="1" spans="1:24">
      <c r="A69" s="16">
        <v>62</v>
      </c>
      <c r="B69" s="16" t="s">
        <v>396</v>
      </c>
      <c r="C69" s="16" t="s">
        <v>397</v>
      </c>
      <c r="D69" s="16" t="s">
        <v>383</v>
      </c>
      <c r="E69" s="16" t="s">
        <v>398</v>
      </c>
      <c r="F69" s="16" t="s">
        <v>34</v>
      </c>
      <c r="G69" s="21" t="s">
        <v>55</v>
      </c>
      <c r="H69" s="22" t="s">
        <v>399</v>
      </c>
      <c r="I69" s="16" t="s">
        <v>386</v>
      </c>
      <c r="J69" s="56">
        <v>800</v>
      </c>
      <c r="K69" s="16">
        <f t="shared" si="5"/>
        <v>50</v>
      </c>
      <c r="L69" s="12">
        <f t="shared" si="6"/>
        <v>50</v>
      </c>
      <c r="M69" s="16">
        <v>50</v>
      </c>
      <c r="N69" s="16"/>
      <c r="O69" s="16"/>
      <c r="P69" s="16"/>
      <c r="Q69" s="16"/>
      <c r="R69" s="16"/>
      <c r="S69" s="16"/>
      <c r="T69" s="16"/>
      <c r="U69" s="16"/>
      <c r="V69" s="16" t="s">
        <v>400</v>
      </c>
      <c r="W69" s="16" t="s">
        <v>401</v>
      </c>
      <c r="X69" s="48" t="s">
        <v>402</v>
      </c>
    </row>
    <row r="70" ht="35" customHeight="1" spans="1:24">
      <c r="A70" s="14" t="s">
        <v>403</v>
      </c>
      <c r="B70" s="14"/>
      <c r="C70" s="14"/>
      <c r="D70" s="12">
        <v>13</v>
      </c>
      <c r="E70" s="12"/>
      <c r="F70" s="12"/>
      <c r="G70" s="12"/>
      <c r="H70" s="15">
        <f>K70/K5</f>
        <v>0.148435598458396</v>
      </c>
      <c r="I70" s="12"/>
      <c r="J70" s="55"/>
      <c r="K70" s="16">
        <f t="shared" si="5"/>
        <v>9728.24</v>
      </c>
      <c r="L70" s="12">
        <f t="shared" si="6"/>
        <v>7728.24</v>
      </c>
      <c r="M70" s="12">
        <f t="shared" ref="M70:U70" si="8">SUM(M71:M83)</f>
        <v>7448.2126</v>
      </c>
      <c r="N70" s="12">
        <f t="shared" si="8"/>
        <v>0</v>
      </c>
      <c r="O70" s="12">
        <f t="shared" si="8"/>
        <v>280.0274</v>
      </c>
      <c r="P70" s="12">
        <f t="shared" si="8"/>
        <v>0</v>
      </c>
      <c r="Q70" s="12">
        <f t="shared" si="8"/>
        <v>0</v>
      </c>
      <c r="R70" s="12">
        <f t="shared" si="8"/>
        <v>0</v>
      </c>
      <c r="S70" s="12">
        <f t="shared" si="8"/>
        <v>0</v>
      </c>
      <c r="T70" s="12">
        <f t="shared" si="8"/>
        <v>2000</v>
      </c>
      <c r="U70" s="12">
        <f t="shared" si="8"/>
        <v>0</v>
      </c>
      <c r="V70" s="12"/>
      <c r="W70" s="12"/>
      <c r="X70" s="100"/>
    </row>
    <row r="71" s="3" customFormat="1" ht="94" customHeight="1" spans="1:24">
      <c r="A71" s="16">
        <v>63</v>
      </c>
      <c r="B71" s="16" t="s">
        <v>404</v>
      </c>
      <c r="C71" s="16" t="s">
        <v>405</v>
      </c>
      <c r="D71" s="16" t="s">
        <v>406</v>
      </c>
      <c r="E71" s="16" t="s">
        <v>407</v>
      </c>
      <c r="F71" s="16" t="s">
        <v>34</v>
      </c>
      <c r="G71" s="20" t="s">
        <v>408</v>
      </c>
      <c r="H71" s="22" t="s">
        <v>409</v>
      </c>
      <c r="I71" s="16" t="s">
        <v>129</v>
      </c>
      <c r="J71" s="56">
        <v>12</v>
      </c>
      <c r="K71" s="16">
        <f t="shared" si="5"/>
        <v>1600</v>
      </c>
      <c r="L71" s="43">
        <f t="shared" si="6"/>
        <v>600</v>
      </c>
      <c r="M71" s="16">
        <v>600</v>
      </c>
      <c r="N71" s="16"/>
      <c r="O71" s="16"/>
      <c r="P71" s="16"/>
      <c r="Q71" s="16"/>
      <c r="R71" s="16"/>
      <c r="S71" s="16"/>
      <c r="T71" s="16">
        <v>1000</v>
      </c>
      <c r="U71" s="16"/>
      <c r="V71" s="16" t="s">
        <v>410</v>
      </c>
      <c r="W71" s="16" t="s">
        <v>411</v>
      </c>
      <c r="X71" s="48" t="s">
        <v>412</v>
      </c>
    </row>
    <row r="72" s="3" customFormat="1" ht="91" customHeight="1" spans="1:24">
      <c r="A72" s="16">
        <v>64</v>
      </c>
      <c r="B72" s="16" t="s">
        <v>413</v>
      </c>
      <c r="C72" s="16" t="s">
        <v>414</v>
      </c>
      <c r="D72" s="16" t="s">
        <v>406</v>
      </c>
      <c r="E72" s="16" t="s">
        <v>407</v>
      </c>
      <c r="F72" s="16" t="s">
        <v>34</v>
      </c>
      <c r="G72" s="20" t="s">
        <v>415</v>
      </c>
      <c r="H72" s="22" t="s">
        <v>416</v>
      </c>
      <c r="I72" s="16" t="s">
        <v>129</v>
      </c>
      <c r="J72" s="56">
        <v>11</v>
      </c>
      <c r="K72" s="16">
        <f t="shared" ref="K72:K83" si="9">L72+S72+T72+U72</f>
        <v>1500</v>
      </c>
      <c r="L72" s="43">
        <f t="shared" ref="L72:L83" si="10">M72+N72+O72+P72+Q72+R72</f>
        <v>500</v>
      </c>
      <c r="M72" s="16">
        <v>500</v>
      </c>
      <c r="N72" s="16"/>
      <c r="O72" s="16"/>
      <c r="P72" s="16"/>
      <c r="Q72" s="16"/>
      <c r="R72" s="16"/>
      <c r="S72" s="16"/>
      <c r="T72" s="16">
        <v>1000</v>
      </c>
      <c r="U72" s="16"/>
      <c r="V72" s="16" t="s">
        <v>410</v>
      </c>
      <c r="W72" s="16" t="s">
        <v>411</v>
      </c>
      <c r="X72" s="48" t="s">
        <v>417</v>
      </c>
    </row>
    <row r="73" s="3" customFormat="1" ht="101" customHeight="1" spans="1:24">
      <c r="A73" s="16">
        <v>65</v>
      </c>
      <c r="B73" s="16" t="s">
        <v>418</v>
      </c>
      <c r="C73" s="16" t="s">
        <v>419</v>
      </c>
      <c r="D73" s="16" t="s">
        <v>406</v>
      </c>
      <c r="E73" s="16" t="s">
        <v>420</v>
      </c>
      <c r="F73" s="16" t="s">
        <v>34</v>
      </c>
      <c r="G73" s="20" t="s">
        <v>408</v>
      </c>
      <c r="H73" s="79" t="s">
        <v>421</v>
      </c>
      <c r="I73" s="16" t="s">
        <v>37</v>
      </c>
      <c r="J73" s="56">
        <v>1</v>
      </c>
      <c r="K73" s="16">
        <f t="shared" si="9"/>
        <v>50</v>
      </c>
      <c r="L73" s="43">
        <f t="shared" si="10"/>
        <v>50</v>
      </c>
      <c r="M73" s="16">
        <v>50</v>
      </c>
      <c r="N73" s="16"/>
      <c r="O73" s="16"/>
      <c r="P73" s="16"/>
      <c r="Q73" s="16"/>
      <c r="R73" s="16"/>
      <c r="S73" s="16"/>
      <c r="T73" s="16"/>
      <c r="U73" s="16"/>
      <c r="V73" s="16" t="s">
        <v>137</v>
      </c>
      <c r="W73" s="16" t="s">
        <v>138</v>
      </c>
      <c r="X73" s="82" t="s">
        <v>422</v>
      </c>
    </row>
    <row r="74" s="3" customFormat="1" ht="71" customHeight="1" spans="1:24">
      <c r="A74" s="16">
        <v>66</v>
      </c>
      <c r="B74" s="16" t="s">
        <v>423</v>
      </c>
      <c r="C74" s="16" t="s">
        <v>424</v>
      </c>
      <c r="D74" s="16" t="s">
        <v>406</v>
      </c>
      <c r="E74" s="16" t="s">
        <v>425</v>
      </c>
      <c r="F74" s="16" t="s">
        <v>34</v>
      </c>
      <c r="G74" s="20" t="s">
        <v>426</v>
      </c>
      <c r="H74" s="79" t="s">
        <v>427</v>
      </c>
      <c r="I74" s="16" t="s">
        <v>63</v>
      </c>
      <c r="J74" s="56">
        <v>1152</v>
      </c>
      <c r="K74" s="16">
        <f t="shared" si="9"/>
        <v>1100</v>
      </c>
      <c r="L74" s="43">
        <f t="shared" si="10"/>
        <v>1100</v>
      </c>
      <c r="M74" s="38">
        <v>819.9726</v>
      </c>
      <c r="N74" s="38"/>
      <c r="O74" s="66">
        <v>280.0274</v>
      </c>
      <c r="P74" s="38"/>
      <c r="Q74" s="38"/>
      <c r="R74" s="38"/>
      <c r="S74" s="16"/>
      <c r="T74" s="16"/>
      <c r="U74" s="16"/>
      <c r="V74" s="16" t="s">
        <v>137</v>
      </c>
      <c r="W74" s="16" t="s">
        <v>138</v>
      </c>
      <c r="X74" s="48" t="s">
        <v>428</v>
      </c>
    </row>
    <row r="75" s="3" customFormat="1" ht="108" customHeight="1" spans="1:24">
      <c r="A75" s="16">
        <v>67</v>
      </c>
      <c r="B75" s="16" t="s">
        <v>429</v>
      </c>
      <c r="C75" s="16" t="s">
        <v>430</v>
      </c>
      <c r="D75" s="16" t="s">
        <v>406</v>
      </c>
      <c r="E75" s="16" t="s">
        <v>431</v>
      </c>
      <c r="F75" s="16" t="s">
        <v>34</v>
      </c>
      <c r="G75" s="16" t="s">
        <v>415</v>
      </c>
      <c r="H75" s="48" t="s">
        <v>432</v>
      </c>
      <c r="I75" s="16" t="s">
        <v>129</v>
      </c>
      <c r="J75" s="56">
        <v>2</v>
      </c>
      <c r="K75" s="16">
        <f t="shared" si="9"/>
        <v>80</v>
      </c>
      <c r="L75" s="43">
        <f t="shared" si="10"/>
        <v>80</v>
      </c>
      <c r="M75" s="16">
        <v>80</v>
      </c>
      <c r="N75" s="16"/>
      <c r="O75" s="16"/>
      <c r="P75" s="16"/>
      <c r="Q75" s="16"/>
      <c r="R75" s="16"/>
      <c r="S75" s="16"/>
      <c r="T75" s="16"/>
      <c r="U75" s="16"/>
      <c r="V75" s="16" t="s">
        <v>220</v>
      </c>
      <c r="W75" s="16" t="s">
        <v>221</v>
      </c>
      <c r="X75" s="48" t="s">
        <v>433</v>
      </c>
    </row>
    <row r="76" s="3" customFormat="1" ht="119" customHeight="1" spans="1:24">
      <c r="A76" s="16">
        <v>68</v>
      </c>
      <c r="B76" s="16" t="s">
        <v>434</v>
      </c>
      <c r="C76" s="16" t="s">
        <v>435</v>
      </c>
      <c r="D76" s="16" t="s">
        <v>406</v>
      </c>
      <c r="E76" s="16" t="s">
        <v>436</v>
      </c>
      <c r="F76" s="16" t="s">
        <v>34</v>
      </c>
      <c r="G76" s="16" t="s">
        <v>437</v>
      </c>
      <c r="H76" s="22" t="s">
        <v>438</v>
      </c>
      <c r="I76" s="16" t="s">
        <v>129</v>
      </c>
      <c r="J76" s="56">
        <v>11.45</v>
      </c>
      <c r="K76" s="16">
        <f t="shared" si="9"/>
        <v>880</v>
      </c>
      <c r="L76" s="43">
        <f t="shared" si="10"/>
        <v>880</v>
      </c>
      <c r="M76" s="16">
        <v>880</v>
      </c>
      <c r="N76" s="16"/>
      <c r="O76" s="16"/>
      <c r="P76" s="16"/>
      <c r="Q76" s="16"/>
      <c r="R76" s="16"/>
      <c r="S76" s="16"/>
      <c r="T76" s="16"/>
      <c r="U76" s="16"/>
      <c r="V76" s="16" t="s">
        <v>387</v>
      </c>
      <c r="W76" s="16" t="s">
        <v>388</v>
      </c>
      <c r="X76" s="48" t="s">
        <v>439</v>
      </c>
    </row>
    <row r="77" s="3" customFormat="1" ht="145" customHeight="1" spans="1:24">
      <c r="A77" s="16">
        <v>69</v>
      </c>
      <c r="B77" s="16" t="s">
        <v>440</v>
      </c>
      <c r="C77" s="37" t="s">
        <v>441</v>
      </c>
      <c r="D77" s="38" t="s">
        <v>406</v>
      </c>
      <c r="E77" s="16" t="s">
        <v>442</v>
      </c>
      <c r="F77" s="38" t="s">
        <v>34</v>
      </c>
      <c r="G77" s="38" t="s">
        <v>443</v>
      </c>
      <c r="H77" s="80" t="s">
        <v>444</v>
      </c>
      <c r="I77" s="38" t="s">
        <v>129</v>
      </c>
      <c r="J77" s="56">
        <v>7.5</v>
      </c>
      <c r="K77" s="16">
        <f t="shared" si="9"/>
        <v>600</v>
      </c>
      <c r="L77" s="43">
        <f t="shared" si="10"/>
        <v>600</v>
      </c>
      <c r="M77" s="61">
        <v>600</v>
      </c>
      <c r="N77" s="61"/>
      <c r="O77" s="61"/>
      <c r="P77" s="61"/>
      <c r="Q77" s="61"/>
      <c r="R77" s="61"/>
      <c r="S77" s="38"/>
      <c r="T77" s="16"/>
      <c r="U77" s="16"/>
      <c r="V77" s="16" t="s">
        <v>387</v>
      </c>
      <c r="W77" s="16" t="s">
        <v>388</v>
      </c>
      <c r="X77" s="73" t="s">
        <v>445</v>
      </c>
    </row>
    <row r="78" s="3" customFormat="1" ht="97" customHeight="1" spans="1:24">
      <c r="A78" s="16">
        <v>70</v>
      </c>
      <c r="B78" s="16" t="s">
        <v>446</v>
      </c>
      <c r="C78" s="16" t="s">
        <v>447</v>
      </c>
      <c r="D78" s="16" t="s">
        <v>406</v>
      </c>
      <c r="E78" s="16" t="s">
        <v>425</v>
      </c>
      <c r="F78" s="16" t="s">
        <v>34</v>
      </c>
      <c r="G78" s="20" t="s">
        <v>448</v>
      </c>
      <c r="H78" s="79" t="s">
        <v>449</v>
      </c>
      <c r="I78" s="16" t="s">
        <v>63</v>
      </c>
      <c r="J78" s="56">
        <v>4063</v>
      </c>
      <c r="K78" s="16">
        <f t="shared" si="9"/>
        <v>365.67</v>
      </c>
      <c r="L78" s="43">
        <f t="shared" si="10"/>
        <v>365.67</v>
      </c>
      <c r="M78" s="38">
        <v>365.67</v>
      </c>
      <c r="N78" s="38"/>
      <c r="O78" s="38"/>
      <c r="P78" s="38"/>
      <c r="Q78" s="38"/>
      <c r="R78" s="38"/>
      <c r="S78" s="16"/>
      <c r="T78" s="16"/>
      <c r="U78" s="16"/>
      <c r="V78" s="16" t="s">
        <v>450</v>
      </c>
      <c r="W78" s="16" t="s">
        <v>451</v>
      </c>
      <c r="X78" s="82" t="s">
        <v>452</v>
      </c>
    </row>
    <row r="79" s="3" customFormat="1" ht="107" customHeight="1" spans="1:24">
      <c r="A79" s="16">
        <v>71</v>
      </c>
      <c r="B79" s="16" t="s">
        <v>453</v>
      </c>
      <c r="C79" s="16" t="s">
        <v>454</v>
      </c>
      <c r="D79" s="16" t="s">
        <v>406</v>
      </c>
      <c r="E79" s="16" t="s">
        <v>455</v>
      </c>
      <c r="F79" s="16" t="s">
        <v>34</v>
      </c>
      <c r="G79" s="20" t="s">
        <v>415</v>
      </c>
      <c r="H79" s="79" t="s">
        <v>456</v>
      </c>
      <c r="I79" s="16" t="s">
        <v>248</v>
      </c>
      <c r="J79" s="56">
        <v>240</v>
      </c>
      <c r="K79" s="16">
        <f t="shared" si="9"/>
        <v>80</v>
      </c>
      <c r="L79" s="43">
        <f t="shared" si="10"/>
        <v>80</v>
      </c>
      <c r="M79" s="16">
        <v>80</v>
      </c>
      <c r="N79" s="16"/>
      <c r="O79" s="16"/>
      <c r="P79" s="16"/>
      <c r="Q79" s="16"/>
      <c r="R79" s="16"/>
      <c r="S79" s="16"/>
      <c r="T79" s="16"/>
      <c r="U79" s="16"/>
      <c r="V79" s="16" t="s">
        <v>95</v>
      </c>
      <c r="W79" s="16" t="s">
        <v>96</v>
      </c>
      <c r="X79" s="48" t="s">
        <v>457</v>
      </c>
    </row>
    <row r="80" s="3" customFormat="1" ht="99" customHeight="1" spans="1:24">
      <c r="A80" s="16">
        <v>72</v>
      </c>
      <c r="B80" s="16" t="s">
        <v>458</v>
      </c>
      <c r="C80" s="81" t="s">
        <v>459</v>
      </c>
      <c r="D80" s="38" t="s">
        <v>406</v>
      </c>
      <c r="E80" s="16" t="s">
        <v>460</v>
      </c>
      <c r="F80" s="16" t="s">
        <v>34</v>
      </c>
      <c r="G80" s="38" t="s">
        <v>461</v>
      </c>
      <c r="H80" s="82" t="s">
        <v>462</v>
      </c>
      <c r="I80" s="16" t="s">
        <v>345</v>
      </c>
      <c r="J80" s="16">
        <v>13</v>
      </c>
      <c r="K80" s="16">
        <f t="shared" si="9"/>
        <v>488.57</v>
      </c>
      <c r="L80" s="43">
        <f t="shared" si="10"/>
        <v>488.57</v>
      </c>
      <c r="M80" s="64">
        <v>488.57</v>
      </c>
      <c r="N80" s="64"/>
      <c r="O80" s="64"/>
      <c r="P80" s="64"/>
      <c r="Q80" s="64"/>
      <c r="R80" s="64"/>
      <c r="S80" s="16"/>
      <c r="T80" s="16"/>
      <c r="U80" s="16"/>
      <c r="V80" s="43" t="s">
        <v>463</v>
      </c>
      <c r="W80" s="43" t="s">
        <v>464</v>
      </c>
      <c r="X80" s="101" t="s">
        <v>465</v>
      </c>
    </row>
    <row r="81" s="3" customFormat="1" ht="171" customHeight="1" spans="1:24">
      <c r="A81" s="16">
        <v>73</v>
      </c>
      <c r="B81" s="16" t="s">
        <v>466</v>
      </c>
      <c r="C81" s="16" t="s">
        <v>467</v>
      </c>
      <c r="D81" s="16" t="s">
        <v>406</v>
      </c>
      <c r="E81" s="16" t="s">
        <v>468</v>
      </c>
      <c r="F81" s="16" t="s">
        <v>34</v>
      </c>
      <c r="G81" s="20" t="s">
        <v>469</v>
      </c>
      <c r="H81" s="48" t="s">
        <v>470</v>
      </c>
      <c r="I81" s="16" t="s">
        <v>471</v>
      </c>
      <c r="J81" s="16">
        <v>250.08</v>
      </c>
      <c r="K81" s="16">
        <f t="shared" si="9"/>
        <v>2050</v>
      </c>
      <c r="L81" s="43">
        <f t="shared" si="10"/>
        <v>2050</v>
      </c>
      <c r="M81" s="16">
        <v>2050</v>
      </c>
      <c r="N81" s="16"/>
      <c r="O81" s="16"/>
      <c r="P81" s="16"/>
      <c r="Q81" s="16"/>
      <c r="R81" s="16"/>
      <c r="S81" s="16"/>
      <c r="T81" s="16"/>
      <c r="U81" s="16"/>
      <c r="V81" s="16" t="s">
        <v>387</v>
      </c>
      <c r="W81" s="16" t="s">
        <v>388</v>
      </c>
      <c r="X81" s="48" t="s">
        <v>472</v>
      </c>
    </row>
    <row r="82" s="3" customFormat="1" ht="136" customHeight="1" spans="1:24">
      <c r="A82" s="16">
        <v>74</v>
      </c>
      <c r="B82" s="18" t="s">
        <v>473</v>
      </c>
      <c r="C82" s="49" t="s">
        <v>474</v>
      </c>
      <c r="D82" s="16" t="s">
        <v>406</v>
      </c>
      <c r="E82" s="16" t="s">
        <v>436</v>
      </c>
      <c r="F82" s="16" t="s">
        <v>34</v>
      </c>
      <c r="G82" s="16" t="s">
        <v>475</v>
      </c>
      <c r="H82" s="83" t="s">
        <v>476</v>
      </c>
      <c r="I82" s="16" t="s">
        <v>129</v>
      </c>
      <c r="J82" s="16">
        <v>3.7727</v>
      </c>
      <c r="K82" s="16">
        <f t="shared" si="9"/>
        <v>394</v>
      </c>
      <c r="L82" s="43">
        <f t="shared" si="10"/>
        <v>394</v>
      </c>
      <c r="M82" s="16">
        <v>394</v>
      </c>
      <c r="N82" s="16"/>
      <c r="O82" s="16"/>
      <c r="P82" s="16"/>
      <c r="Q82" s="16"/>
      <c r="R82" s="16"/>
      <c r="S82" s="16"/>
      <c r="T82" s="16"/>
      <c r="U82" s="16"/>
      <c r="V82" s="18" t="s">
        <v>151</v>
      </c>
      <c r="W82" s="18" t="s">
        <v>152</v>
      </c>
      <c r="X82" s="39" t="s">
        <v>477</v>
      </c>
    </row>
    <row r="83" s="3" customFormat="1" ht="136" customHeight="1" spans="1:24">
      <c r="A83" s="16">
        <v>75</v>
      </c>
      <c r="B83" s="16" t="s">
        <v>478</v>
      </c>
      <c r="C83" s="16" t="s">
        <v>479</v>
      </c>
      <c r="D83" s="16" t="s">
        <v>406</v>
      </c>
      <c r="E83" s="16" t="s">
        <v>460</v>
      </c>
      <c r="F83" s="16" t="s">
        <v>34</v>
      </c>
      <c r="G83" s="21" t="s">
        <v>480</v>
      </c>
      <c r="H83" s="79" t="s">
        <v>481</v>
      </c>
      <c r="I83" s="16" t="s">
        <v>345</v>
      </c>
      <c r="J83" s="16">
        <v>29</v>
      </c>
      <c r="K83" s="16">
        <f t="shared" si="9"/>
        <v>540</v>
      </c>
      <c r="L83" s="43">
        <f t="shared" si="10"/>
        <v>540</v>
      </c>
      <c r="M83" s="16">
        <v>540</v>
      </c>
      <c r="N83" s="16"/>
      <c r="O83" s="16"/>
      <c r="P83" s="16"/>
      <c r="Q83" s="16"/>
      <c r="R83" s="16"/>
      <c r="S83" s="16"/>
      <c r="T83" s="16"/>
      <c r="U83" s="16"/>
      <c r="V83" s="16" t="s">
        <v>463</v>
      </c>
      <c r="W83" s="16" t="s">
        <v>464</v>
      </c>
      <c r="X83" s="48" t="s">
        <v>482</v>
      </c>
    </row>
    <row r="84" ht="35" customHeight="1" spans="1:24">
      <c r="A84" s="14" t="s">
        <v>483</v>
      </c>
      <c r="B84" s="14"/>
      <c r="C84" s="14"/>
      <c r="D84" s="12"/>
      <c r="E84" s="12"/>
      <c r="F84" s="12"/>
      <c r="G84" s="12"/>
      <c r="H84" s="15"/>
      <c r="I84" s="12"/>
      <c r="J84" s="55"/>
      <c r="K84" s="12"/>
      <c r="L84" s="12">
        <f t="shared" ref="L84:L86" si="11">M84+N84+O84+P84+Q84+R84</f>
        <v>0</v>
      </c>
      <c r="M84" s="12"/>
      <c r="N84" s="12"/>
      <c r="O84" s="12"/>
      <c r="P84" s="12"/>
      <c r="Q84" s="12"/>
      <c r="R84" s="12"/>
      <c r="S84" s="12"/>
      <c r="T84" s="12"/>
      <c r="U84" s="12"/>
      <c r="V84" s="12"/>
      <c r="W84" s="12"/>
      <c r="X84" s="100"/>
    </row>
    <row r="85" ht="35" customHeight="1" spans="1:24">
      <c r="A85" s="14" t="s">
        <v>484</v>
      </c>
      <c r="B85" s="14"/>
      <c r="C85" s="14"/>
      <c r="D85" s="12">
        <v>1</v>
      </c>
      <c r="E85" s="12"/>
      <c r="F85" s="12"/>
      <c r="G85" s="12"/>
      <c r="H85" s="15">
        <f>K85/K5</f>
        <v>0.0305164343105013</v>
      </c>
      <c r="I85" s="12"/>
      <c r="J85" s="55"/>
      <c r="K85" s="12">
        <f>K86</f>
        <v>2000</v>
      </c>
      <c r="L85" s="12">
        <f t="shared" si="11"/>
        <v>2000</v>
      </c>
      <c r="M85" s="12">
        <f t="shared" ref="M85:U85" si="12">M86</f>
        <v>2000</v>
      </c>
      <c r="N85" s="12">
        <f t="shared" si="12"/>
        <v>0</v>
      </c>
      <c r="O85" s="12">
        <f t="shared" si="12"/>
        <v>0</v>
      </c>
      <c r="P85" s="12">
        <f t="shared" si="12"/>
        <v>0</v>
      </c>
      <c r="Q85" s="12">
        <f t="shared" si="12"/>
        <v>0</v>
      </c>
      <c r="R85" s="12">
        <f t="shared" si="12"/>
        <v>0</v>
      </c>
      <c r="S85" s="12">
        <f t="shared" si="12"/>
        <v>0</v>
      </c>
      <c r="T85" s="12">
        <f t="shared" si="12"/>
        <v>0</v>
      </c>
      <c r="U85" s="12">
        <f t="shared" si="12"/>
        <v>0</v>
      </c>
      <c r="V85" s="12"/>
      <c r="W85" s="12"/>
      <c r="X85" s="100"/>
    </row>
    <row r="86" s="3" customFormat="1" ht="149" customHeight="1" spans="1:24">
      <c r="A86" s="16">
        <v>76</v>
      </c>
      <c r="B86" s="16" t="s">
        <v>485</v>
      </c>
      <c r="C86" s="16" t="s">
        <v>486</v>
      </c>
      <c r="D86" s="16" t="s">
        <v>487</v>
      </c>
      <c r="E86" s="16" t="s">
        <v>488</v>
      </c>
      <c r="F86" s="16" t="s">
        <v>34</v>
      </c>
      <c r="G86" s="21" t="s">
        <v>489</v>
      </c>
      <c r="H86" s="22" t="s">
        <v>490</v>
      </c>
      <c r="I86" s="16" t="s">
        <v>491</v>
      </c>
      <c r="J86" s="16">
        <v>13333</v>
      </c>
      <c r="K86" s="16">
        <f t="shared" ref="K86:K90" si="13">L86+S86+T86+U86</f>
        <v>2000</v>
      </c>
      <c r="L86" s="43">
        <f t="shared" si="11"/>
        <v>2000</v>
      </c>
      <c r="M86" s="16">
        <v>2000</v>
      </c>
      <c r="N86" s="16"/>
      <c r="O86" s="16"/>
      <c r="P86" s="16"/>
      <c r="Q86" s="16"/>
      <c r="R86" s="16"/>
      <c r="S86" s="16"/>
      <c r="T86" s="16"/>
      <c r="U86" s="16"/>
      <c r="V86" s="16" t="s">
        <v>492</v>
      </c>
      <c r="W86" s="16" t="s">
        <v>493</v>
      </c>
      <c r="X86" s="82" t="s">
        <v>494</v>
      </c>
    </row>
    <row r="87" ht="35" customHeight="1" spans="1:24">
      <c r="A87" s="14" t="s">
        <v>495</v>
      </c>
      <c r="B87" s="14"/>
      <c r="C87" s="14"/>
      <c r="D87" s="12">
        <v>1</v>
      </c>
      <c r="E87" s="12"/>
      <c r="F87" s="12"/>
      <c r="G87" s="12"/>
      <c r="H87" s="15">
        <f>K87/K5</f>
        <v>0.0045774651465752</v>
      </c>
      <c r="I87" s="12"/>
      <c r="J87" s="55"/>
      <c r="K87" s="12">
        <f>K88</f>
        <v>300</v>
      </c>
      <c r="L87" s="12">
        <f t="shared" ref="L87:L90" si="14">M87+N87+O87+P87+Q87+R87</f>
        <v>300</v>
      </c>
      <c r="M87" s="12">
        <f t="shared" ref="M87:R87" si="15">M88</f>
        <v>300</v>
      </c>
      <c r="N87" s="12">
        <f t="shared" si="15"/>
        <v>0</v>
      </c>
      <c r="O87" s="12">
        <f t="shared" si="15"/>
        <v>0</v>
      </c>
      <c r="P87" s="12">
        <f t="shared" si="15"/>
        <v>0</v>
      </c>
      <c r="Q87" s="12">
        <f t="shared" si="15"/>
        <v>0</v>
      </c>
      <c r="R87" s="12">
        <f t="shared" si="15"/>
        <v>0</v>
      </c>
      <c r="S87" s="12"/>
      <c r="T87" s="12"/>
      <c r="U87" s="12"/>
      <c r="V87" s="12"/>
      <c r="W87" s="12"/>
      <c r="X87" s="100"/>
    </row>
    <row r="88" s="3" customFormat="1" ht="116" customHeight="1" spans="1:24">
      <c r="A88" s="16">
        <v>77</v>
      </c>
      <c r="B88" s="16" t="s">
        <v>496</v>
      </c>
      <c r="C88" s="18" t="s">
        <v>497</v>
      </c>
      <c r="D88" s="84" t="s">
        <v>497</v>
      </c>
      <c r="E88" s="84" t="s">
        <v>497</v>
      </c>
      <c r="F88" s="85" t="s">
        <v>34</v>
      </c>
      <c r="G88" s="20" t="s">
        <v>108</v>
      </c>
      <c r="H88" s="48" t="s">
        <v>498</v>
      </c>
      <c r="I88" s="16" t="s">
        <v>499</v>
      </c>
      <c r="J88" s="16">
        <v>300</v>
      </c>
      <c r="K88" s="16">
        <f t="shared" si="13"/>
        <v>300</v>
      </c>
      <c r="L88" s="43">
        <f t="shared" si="14"/>
        <v>300</v>
      </c>
      <c r="M88" s="16">
        <v>300</v>
      </c>
      <c r="N88" s="16"/>
      <c r="O88" s="16"/>
      <c r="P88" s="16"/>
      <c r="Q88" s="16"/>
      <c r="R88" s="16"/>
      <c r="S88" s="16"/>
      <c r="T88" s="16"/>
      <c r="U88" s="16"/>
      <c r="V88" s="16" t="s">
        <v>393</v>
      </c>
      <c r="W88" s="16" t="s">
        <v>394</v>
      </c>
      <c r="X88" s="48" t="s">
        <v>500</v>
      </c>
    </row>
    <row r="89" ht="35" customHeight="1" spans="1:24">
      <c r="A89" s="14" t="s">
        <v>501</v>
      </c>
      <c r="B89" s="14"/>
      <c r="C89" s="14"/>
      <c r="D89" s="12">
        <v>1</v>
      </c>
      <c r="E89" s="12"/>
      <c r="F89" s="12"/>
      <c r="G89" s="12"/>
      <c r="H89" s="15">
        <f>K89/K5</f>
        <v>0.00054887774243897</v>
      </c>
      <c r="I89" s="12"/>
      <c r="J89" s="55"/>
      <c r="K89" s="12">
        <f>SUM(K90:K90)</f>
        <v>35.9726</v>
      </c>
      <c r="L89" s="12">
        <f t="shared" si="14"/>
        <v>35.9726</v>
      </c>
      <c r="M89" s="12">
        <f t="shared" ref="M89:U89" si="16">SUM(M90:M90)</f>
        <v>0</v>
      </c>
      <c r="N89" s="12">
        <f t="shared" si="16"/>
        <v>0</v>
      </c>
      <c r="O89" s="12">
        <f t="shared" si="16"/>
        <v>35.9726</v>
      </c>
      <c r="P89" s="12">
        <f t="shared" si="16"/>
        <v>0</v>
      </c>
      <c r="Q89" s="12">
        <f t="shared" si="16"/>
        <v>0</v>
      </c>
      <c r="R89" s="12">
        <f t="shared" si="16"/>
        <v>0</v>
      </c>
      <c r="S89" s="12">
        <f t="shared" si="16"/>
        <v>0</v>
      </c>
      <c r="T89" s="12">
        <f t="shared" si="16"/>
        <v>0</v>
      </c>
      <c r="U89" s="12">
        <f t="shared" si="16"/>
        <v>0</v>
      </c>
      <c r="V89" s="12"/>
      <c r="W89" s="12"/>
      <c r="X89" s="100"/>
    </row>
    <row r="90" s="3" customFormat="1" ht="135" customHeight="1" spans="1:24">
      <c r="A90" s="16">
        <v>78</v>
      </c>
      <c r="B90" s="16" t="s">
        <v>502</v>
      </c>
      <c r="C90" s="16" t="s">
        <v>503</v>
      </c>
      <c r="D90" s="16" t="s">
        <v>504</v>
      </c>
      <c r="E90" s="16" t="s">
        <v>505</v>
      </c>
      <c r="F90" s="16" t="s">
        <v>34</v>
      </c>
      <c r="G90" s="20" t="s">
        <v>506</v>
      </c>
      <c r="H90" s="86" t="s">
        <v>507</v>
      </c>
      <c r="I90" s="16" t="s">
        <v>63</v>
      </c>
      <c r="J90" s="16">
        <v>7354</v>
      </c>
      <c r="K90" s="16">
        <f t="shared" si="13"/>
        <v>35.9726</v>
      </c>
      <c r="L90" s="43">
        <f t="shared" si="14"/>
        <v>35.9726</v>
      </c>
      <c r="M90" s="16"/>
      <c r="N90" s="16"/>
      <c r="O90" s="88">
        <v>35.9726</v>
      </c>
      <c r="P90" s="16"/>
      <c r="Q90" s="16"/>
      <c r="R90" s="16"/>
      <c r="S90" s="16"/>
      <c r="T90" s="16"/>
      <c r="U90" s="16"/>
      <c r="V90" s="16" t="s">
        <v>508</v>
      </c>
      <c r="W90" s="16" t="s">
        <v>509</v>
      </c>
      <c r="X90" s="48" t="s">
        <v>510</v>
      </c>
    </row>
    <row r="91" spans="8:11">
      <c r="H91" s="87"/>
      <c r="K91" s="89"/>
    </row>
    <row r="92" spans="11:11">
      <c r="K92" s="89"/>
    </row>
    <row r="93" spans="11:11">
      <c r="K93" s="89"/>
    </row>
    <row r="94" spans="10:18">
      <c r="J94" s="90"/>
      <c r="K94" s="91"/>
      <c r="L94" s="90"/>
      <c r="M94" s="90"/>
      <c r="N94" s="90"/>
      <c r="O94" s="90"/>
      <c r="P94" s="90"/>
      <c r="Q94" s="90"/>
      <c r="R94" s="90"/>
    </row>
    <row r="95" ht="14.25" spans="10:18">
      <c r="J95" s="90"/>
      <c r="K95" s="92"/>
      <c r="L95" s="93"/>
      <c r="M95" s="90"/>
      <c r="N95" s="90"/>
      <c r="O95" s="90"/>
      <c r="P95" s="90"/>
      <c r="Q95" s="90"/>
      <c r="R95" s="90"/>
    </row>
    <row r="96" spans="10:18">
      <c r="J96" s="90"/>
      <c r="K96" s="94"/>
      <c r="L96" s="95"/>
      <c r="M96" s="90"/>
      <c r="N96" s="90"/>
      <c r="O96" s="90"/>
      <c r="P96" s="90"/>
      <c r="Q96" s="90"/>
      <c r="R96" s="90"/>
    </row>
    <row r="97" spans="10:18">
      <c r="J97" s="90"/>
      <c r="K97" s="96"/>
      <c r="L97" s="97"/>
      <c r="M97" s="90"/>
      <c r="N97" s="90"/>
      <c r="O97" s="90"/>
      <c r="P97" s="90"/>
      <c r="Q97" s="90"/>
      <c r="R97" s="90"/>
    </row>
    <row r="98" spans="10:18">
      <c r="J98" s="90"/>
      <c r="K98" s="96"/>
      <c r="L98" s="97"/>
      <c r="M98" s="90"/>
      <c r="N98" s="90"/>
      <c r="O98" s="90"/>
      <c r="P98" s="90"/>
      <c r="Q98" s="90"/>
      <c r="R98" s="90"/>
    </row>
    <row r="99" spans="10:18">
      <c r="J99" s="90"/>
      <c r="K99" s="96"/>
      <c r="L99" s="97"/>
      <c r="M99" s="90"/>
      <c r="N99" s="90"/>
      <c r="O99" s="90"/>
      <c r="P99" s="90"/>
      <c r="Q99" s="90"/>
      <c r="R99" s="90"/>
    </row>
    <row r="100" spans="10:18">
      <c r="J100" s="90"/>
      <c r="K100" s="94"/>
      <c r="L100" s="95"/>
      <c r="M100" s="90"/>
      <c r="N100" s="90"/>
      <c r="O100" s="90"/>
      <c r="P100" s="90"/>
      <c r="Q100" s="90"/>
      <c r="R100" s="90"/>
    </row>
    <row r="101" spans="11:12">
      <c r="K101" s="96"/>
      <c r="L101" s="97"/>
    </row>
    <row r="102" spans="11:12">
      <c r="K102" s="96"/>
      <c r="L102" s="97"/>
    </row>
    <row r="103" spans="11:12">
      <c r="K103" s="96"/>
      <c r="L103" s="97"/>
    </row>
    <row r="104" spans="11:12">
      <c r="K104" s="96"/>
      <c r="L104" s="97"/>
    </row>
    <row r="105" spans="11:12">
      <c r="K105" s="96"/>
      <c r="L105" s="97"/>
    </row>
    <row r="106" spans="11:12">
      <c r="K106" s="96"/>
      <c r="L106" s="97"/>
    </row>
    <row r="107" spans="11:12">
      <c r="K107" s="98"/>
      <c r="L107" s="99"/>
    </row>
    <row r="108" spans="11:12">
      <c r="K108" s="96"/>
      <c r="L108" s="97"/>
    </row>
    <row r="109" spans="11:12">
      <c r="K109" s="96"/>
      <c r="L109" s="97"/>
    </row>
    <row r="110" spans="11:12">
      <c r="K110" s="96"/>
      <c r="L110" s="97"/>
    </row>
    <row r="111" spans="11:12">
      <c r="K111" s="96"/>
      <c r="L111" s="97"/>
    </row>
    <row r="112" spans="11:12">
      <c r="K112" s="96"/>
      <c r="L112" s="97"/>
    </row>
    <row r="113" spans="11:12">
      <c r="K113" s="96"/>
      <c r="L113" s="97"/>
    </row>
    <row r="114" spans="11:12">
      <c r="K114" s="96"/>
      <c r="L114" s="97"/>
    </row>
    <row r="115" spans="11:12">
      <c r="K115" s="96"/>
      <c r="L115" s="97"/>
    </row>
    <row r="116" spans="11:12">
      <c r="K116" s="96"/>
      <c r="L116" s="97"/>
    </row>
    <row r="117" spans="11:12">
      <c r="K117" s="96"/>
      <c r="L117" s="97"/>
    </row>
    <row r="118" spans="11:12">
      <c r="K118" s="96"/>
      <c r="L118" s="97"/>
    </row>
    <row r="119" spans="11:11">
      <c r="K119" s="89"/>
    </row>
    <row r="120" spans="11:11">
      <c r="K120" s="89"/>
    </row>
    <row r="121" spans="11:11">
      <c r="K121" s="89"/>
    </row>
  </sheetData>
  <protectedRanges>
    <protectedRange sqref="H83" name="区域1_9_3"/>
    <protectedRange sqref="H19" name="区域1_12"/>
    <protectedRange sqref="H45" name="区域1_2_3"/>
    <protectedRange sqref="V58" name="区域1_3_3_1"/>
    <protectedRange sqref="V50 V31" name="区域1_3_4_2"/>
    <protectedRange sqref="W50 W58 W31" name="区域1_3_4_1_1"/>
    <protectedRange sqref="V50 V52:V53 V55:V56 V54 V44 V46:V47 V23 V26 V31 V33 V82" name="区域1_3_3_2"/>
    <protectedRange sqref="T49" name="区域1_3_1_1_1"/>
    <protectedRange sqref="T51 V49" name="区域1_3_4_3"/>
    <protectedRange sqref="W50 W47 W46 W58 W52:W53 W55:W56 W54 W44 W28 W25 U27 W27 W23 W26 W31 W33 W82" name="区域1_3_5_2"/>
    <protectedRange sqref="U49" name="区域1_3_1_2_1"/>
    <protectedRange sqref="U51 W49 W30" name="区域1_3_4_1_2"/>
    <protectedRange sqref="M44" name="区域1_3_1"/>
    <protectedRange sqref="D47" name="区域1_2_1"/>
    <protectedRange sqref="H45" name="区域1_2_3_1"/>
  </protectedRanges>
  <autoFilter ref="A4:X90">
    <extLst/>
  </autoFilter>
  <mergeCells count="29">
    <mergeCell ref="A1:X1"/>
    <mergeCell ref="A2:C2"/>
    <mergeCell ref="K2:U2"/>
    <mergeCell ref="W2:X2"/>
    <mergeCell ref="L3:R3"/>
    <mergeCell ref="A6:C6"/>
    <mergeCell ref="A66:C66"/>
    <mergeCell ref="A70:C70"/>
    <mergeCell ref="A84:C84"/>
    <mergeCell ref="A85:C85"/>
    <mergeCell ref="A87:C87"/>
    <mergeCell ref="A89:C89"/>
    <mergeCell ref="A3:A4"/>
    <mergeCell ref="B3:B4"/>
    <mergeCell ref="C3:C4"/>
    <mergeCell ref="D3:D4"/>
    <mergeCell ref="E3:E4"/>
    <mergeCell ref="F3:F4"/>
    <mergeCell ref="G3:G4"/>
    <mergeCell ref="H3:H4"/>
    <mergeCell ref="I3:I4"/>
    <mergeCell ref="J3:J4"/>
    <mergeCell ref="K3:K4"/>
    <mergeCell ref="S3:S4"/>
    <mergeCell ref="T3:T4"/>
    <mergeCell ref="U3:U4"/>
    <mergeCell ref="V3:V4"/>
    <mergeCell ref="W3:W4"/>
    <mergeCell ref="X3:X4"/>
  </mergeCells>
  <printOptions horizontalCentered="1"/>
  <pageMargins left="0.629861111111111" right="0.550694444444444" top="0.590277777777778" bottom="0.354166666666667" header="0.5" footer="0.432638888888889"/>
  <pageSetup paperSize="9" scale="38" fitToHeight="0" orientation="landscape" horizontalDpi="6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9_3" rangeCreator="" othersAccessPermission="edit"/>
    <arrUserId title="区域1_12" rangeCreator="" othersAccessPermission="edit"/>
    <arrUserId title="区域1_2_3" rangeCreator="" othersAccessPermission="edit"/>
    <arrUserId title="区域1_3_3_1" rangeCreator="" othersAccessPermission="edit"/>
    <arrUserId title="区域1_3_4_2" rangeCreator="" othersAccessPermission="edit"/>
    <arrUserId title="区域1_3_4_1_1" rangeCreator="" othersAccessPermission="edit"/>
    <arrUserId title="区域1_3_3_2" rangeCreator="" othersAccessPermission="edit"/>
    <arrUserId title="区域1_3_1_1_1" rangeCreator="" othersAccessPermission="edit"/>
    <arrUserId title="区域1_3_4_3" rangeCreator="" othersAccessPermission="edit"/>
    <arrUserId title="区域1_3_5_2" rangeCreator="" othersAccessPermission="edit"/>
    <arrUserId title="区域1_3_1_2_1" rangeCreator="" othersAccessPermission="edit"/>
    <arrUserId title="区域1_3_4_1_2" rangeCreator="" othersAccessPermission="edit"/>
    <arrUserId title="区域1_3_1" rangeCreator="" othersAccessPermission="edit"/>
    <arrUserId title="区域1_2_1" rangeCreator="" othersAccessPermission="edit"/>
    <arrUserId title="区域1_2_3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项目库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顾北清歌寒</dc:creator>
  <cp:lastModifiedBy>尽我所能</cp:lastModifiedBy>
  <dcterms:created xsi:type="dcterms:W3CDTF">2022-10-16T11:07:00Z</dcterms:created>
  <dcterms:modified xsi:type="dcterms:W3CDTF">2023-11-17T06:35:13Z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C64FF34EDE2F4C7BA68B932CE054561A_13</vt:lpwstr>
  </property>
  <property fmtid="{D5CDD505-2E9C-101B-9397-08002B2CF9AE}" pid="3" name="KSOProductBuildVer">
    <vt:lpwstr>2052-12.1.0.15712</vt:lpwstr>
  </property>
  <property fmtid="{D5CDD505-2E9C-101B-9397-08002B2CF9AE}" pid="4" name="KSOReadingLayout">
    <vt:bool>true</vt:bool>
  </property>
</Properties>
</file>