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Sheet1!$A$6:$Z$63</definedName>
    <definedName name="_xlnm.Print_Titles" localSheetId="0">Sheet1!$4:$6</definedName>
  </definedNames>
  <calcPr calcId="144525"/>
</workbook>
</file>

<file path=xl/sharedStrings.xml><?xml version="1.0" encoding="utf-8"?>
<sst xmlns="http://schemas.openxmlformats.org/spreadsheetml/2006/main" count="600" uniqueCount="359">
  <si>
    <t>英吉沙县2024年度巩固拓展脱贫攻坚成果同乡村振兴项目库入库项目汇总表（储备库）</t>
  </si>
  <si>
    <t>序号</t>
  </si>
  <si>
    <t>项目库
编号</t>
  </si>
  <si>
    <t>项目名称</t>
  </si>
  <si>
    <t>项目
类别</t>
  </si>
  <si>
    <t>项目
子类型</t>
  </si>
  <si>
    <t>建设
性质</t>
  </si>
  <si>
    <t>实施地点</t>
  </si>
  <si>
    <t>主要建设内容</t>
  </si>
  <si>
    <t>建设
单位</t>
  </si>
  <si>
    <t>建设
规模</t>
  </si>
  <si>
    <t>资金规模及来源</t>
  </si>
  <si>
    <t>项目主管
部门</t>
  </si>
  <si>
    <t>责任人</t>
  </si>
  <si>
    <t>绩效目标</t>
  </si>
  <si>
    <t>备注</t>
  </si>
  <si>
    <t>合计</t>
  </si>
  <si>
    <t>衔接资金</t>
  </si>
  <si>
    <t>其他涉农
整合资金</t>
  </si>
  <si>
    <t>地方政府
债券资金</t>
  </si>
  <si>
    <t>其他资金</t>
  </si>
  <si>
    <t>小计</t>
  </si>
  <si>
    <t>巩固拓展脱贫攻坚成果和乡村振兴</t>
  </si>
  <si>
    <t>以工
代赈</t>
  </si>
  <si>
    <t>少数
民族
发展</t>
  </si>
  <si>
    <t>欠发达
国有
农场</t>
  </si>
  <si>
    <t>欠发达
国有
林场</t>
  </si>
  <si>
    <t>欠发达
国有
牧场</t>
  </si>
  <si>
    <r>
      <rPr>
        <sz val="11"/>
        <color theme="1"/>
        <rFont val="宋体"/>
        <charset val="134"/>
      </rPr>
      <t>合计</t>
    </r>
  </si>
  <si>
    <t>一、产业发展</t>
  </si>
  <si>
    <t>占比</t>
  </si>
  <si>
    <t>yjsx001</t>
  </si>
  <si>
    <t>英吉沙县克孜勒乡设施产业园(一期)建设项目</t>
  </si>
  <si>
    <t>产业发展</t>
  </si>
  <si>
    <t>种植业基地</t>
  </si>
  <si>
    <t>新建</t>
  </si>
  <si>
    <t>克孜勒乡1村</t>
  </si>
  <si>
    <r>
      <rPr>
        <sz val="11"/>
        <color theme="1"/>
        <rFont val="宋体"/>
        <charset val="134"/>
      </rPr>
      <t>建设内容：计划建设日光温室</t>
    </r>
    <r>
      <rPr>
        <sz val="11"/>
        <color theme="1"/>
        <rFont val="Times New Roman"/>
        <charset val="134"/>
      </rPr>
      <t>300</t>
    </r>
    <r>
      <rPr>
        <sz val="11"/>
        <color theme="1"/>
        <rFont val="宋体"/>
        <charset val="134"/>
      </rPr>
      <t>座，每座</t>
    </r>
    <r>
      <rPr>
        <sz val="11"/>
        <rFont val="宋体"/>
        <charset val="134"/>
      </rPr>
      <t>占地一亩</t>
    </r>
    <r>
      <rPr>
        <sz val="11"/>
        <color theme="1"/>
        <rFont val="宋体"/>
        <charset val="134"/>
      </rPr>
      <t>，包括棚内换填土，购置水肥一体机，及相关配套附属设施，园区内水电路及附属设施等。</t>
    </r>
  </si>
  <si>
    <t>座</t>
  </si>
  <si>
    <t>农业农村局</t>
  </si>
  <si>
    <t>李郭</t>
  </si>
  <si>
    <t>1.经济效益：改善水利基础设施，提升水资源利用率，促进农业生产，起到促进粮食增产的效果，改善生态环境，提高区域范围群众生活水平。
2.社会效益：通过建设农田水利项目，使农业灌溉水利用系数得到提高，可以帮忙农民增收，推动农村社会的稳步开展，助推乡村振兴。受益脱贫人口数≥500人。</t>
  </si>
  <si>
    <t>yjsx002</t>
  </si>
  <si>
    <t>英吉沙县设施产业园(二期)建设项目</t>
  </si>
  <si>
    <t>龙甫乡6村，艾古斯乡5村</t>
  </si>
  <si>
    <r>
      <rPr>
        <sz val="11"/>
        <color theme="1"/>
        <rFont val="宋体"/>
        <charset val="134"/>
      </rPr>
      <t>建设内容：计划建设日光温室</t>
    </r>
    <r>
      <rPr>
        <sz val="11"/>
        <color theme="1"/>
        <rFont val="Times New Roman"/>
        <charset val="134"/>
      </rPr>
      <t>200</t>
    </r>
    <r>
      <rPr>
        <sz val="11"/>
        <color theme="1"/>
        <rFont val="宋体"/>
        <charset val="134"/>
      </rPr>
      <t>座，每座</t>
    </r>
    <r>
      <rPr>
        <sz val="11"/>
        <rFont val="宋体"/>
        <charset val="134"/>
      </rPr>
      <t>占地一亩</t>
    </r>
    <r>
      <rPr>
        <sz val="11"/>
        <color theme="1"/>
        <rFont val="宋体"/>
        <charset val="134"/>
      </rPr>
      <t>，包括棚内换填土，购置水肥一体机，及相关配套附属设施，园区内水电路及附属设施等。</t>
    </r>
  </si>
  <si>
    <r>
      <rPr>
        <sz val="11"/>
        <color theme="1"/>
        <rFont val="Times New Roman"/>
        <charset val="134"/>
      </rPr>
      <t>1.</t>
    </r>
    <r>
      <rPr>
        <sz val="11"/>
        <color theme="1"/>
        <rFont val="宋体"/>
        <charset val="134"/>
      </rPr>
      <t>经济效益：改善水利基础设施，提升水资源利用率，促进农业生产，起到促进粮食增产的效果，改善生态环境，提高区域范围群众生活水平。</t>
    </r>
    <r>
      <rPr>
        <sz val="11"/>
        <color theme="1"/>
        <rFont val="Times New Roman"/>
        <charset val="134"/>
      </rPr>
      <t xml:space="preserve">
2.</t>
    </r>
    <r>
      <rPr>
        <sz val="11"/>
        <color theme="1"/>
        <rFont val="宋体"/>
        <charset val="134"/>
      </rPr>
      <t>社会效益：通过建设农田水利项目，使农业灌溉水利用系数得到提高，可以帮忙农民增收，推动农村社会的稳步开展，助推乡村振兴。受益脱贫人口数</t>
    </r>
    <r>
      <rPr>
        <sz val="11"/>
        <color theme="1"/>
        <rFont val="Times New Roman"/>
        <charset val="134"/>
      </rPr>
      <t>≥400</t>
    </r>
    <r>
      <rPr>
        <sz val="11"/>
        <color theme="1"/>
        <rFont val="宋体"/>
        <charset val="134"/>
      </rPr>
      <t>人。</t>
    </r>
  </si>
  <si>
    <t>yjsx003</t>
  </si>
  <si>
    <r>
      <rPr>
        <sz val="11"/>
        <color theme="1"/>
        <rFont val="宋体"/>
        <charset val="134"/>
      </rPr>
      <t>英吉沙县</t>
    </r>
    <r>
      <rPr>
        <sz val="11"/>
        <color theme="1"/>
        <rFont val="Times New Roman"/>
        <charset val="134"/>
      </rPr>
      <t>2024</t>
    </r>
    <r>
      <rPr>
        <sz val="11"/>
        <color theme="1"/>
        <rFont val="宋体"/>
        <charset val="134"/>
      </rPr>
      <t>年日光温室建设项目</t>
    </r>
  </si>
  <si>
    <r>
      <rPr>
        <sz val="11"/>
        <color theme="1"/>
        <rFont val="宋体"/>
        <charset val="134"/>
      </rPr>
      <t>产业发展</t>
    </r>
  </si>
  <si>
    <r>
      <rPr>
        <sz val="11"/>
        <color theme="1"/>
        <rFont val="宋体"/>
        <charset val="134"/>
      </rPr>
      <t>种植业基地</t>
    </r>
  </si>
  <si>
    <r>
      <rPr>
        <sz val="11"/>
        <color theme="1"/>
        <rFont val="宋体"/>
        <charset val="134"/>
      </rPr>
      <t>新建</t>
    </r>
  </si>
  <si>
    <r>
      <rPr>
        <sz val="11"/>
        <color theme="1"/>
        <rFont val="宋体"/>
        <charset val="134"/>
      </rPr>
      <t>色提力乡</t>
    </r>
    <r>
      <rPr>
        <sz val="11"/>
        <color theme="1"/>
        <rFont val="Times New Roman"/>
        <charset val="134"/>
      </rPr>
      <t>8</t>
    </r>
    <r>
      <rPr>
        <sz val="11"/>
        <color theme="1"/>
        <rFont val="宋体"/>
        <charset val="134"/>
      </rPr>
      <t>村、依格孜也尔乡</t>
    </r>
    <r>
      <rPr>
        <sz val="11"/>
        <color theme="1"/>
        <rFont val="Times New Roman"/>
        <charset val="134"/>
      </rPr>
      <t>1</t>
    </r>
    <r>
      <rPr>
        <sz val="11"/>
        <color theme="1"/>
        <rFont val="宋体"/>
        <charset val="134"/>
      </rPr>
      <t>村</t>
    </r>
    <r>
      <rPr>
        <sz val="11"/>
        <color theme="1"/>
        <rFont val="Times New Roman"/>
        <charset val="134"/>
      </rPr>
      <t>2</t>
    </r>
    <r>
      <rPr>
        <sz val="11"/>
        <color theme="1"/>
        <rFont val="宋体"/>
        <charset val="134"/>
      </rPr>
      <t>村</t>
    </r>
    <r>
      <rPr>
        <sz val="11"/>
        <color theme="1"/>
        <rFont val="Times New Roman"/>
        <charset val="134"/>
      </rPr>
      <t>3</t>
    </r>
    <r>
      <rPr>
        <sz val="11"/>
        <color theme="1"/>
        <rFont val="宋体"/>
        <charset val="134"/>
      </rPr>
      <t>村</t>
    </r>
    <r>
      <rPr>
        <sz val="11"/>
        <color theme="1"/>
        <rFont val="Times New Roman"/>
        <charset val="134"/>
      </rPr>
      <t>4</t>
    </r>
    <r>
      <rPr>
        <sz val="11"/>
        <color theme="1"/>
        <rFont val="宋体"/>
        <charset val="134"/>
      </rPr>
      <t>村、英吉沙镇</t>
    </r>
    <r>
      <rPr>
        <sz val="11"/>
        <color theme="1"/>
        <rFont val="Times New Roman"/>
        <charset val="134"/>
      </rPr>
      <t>3</t>
    </r>
    <r>
      <rPr>
        <sz val="11"/>
        <color theme="1"/>
        <rFont val="宋体"/>
        <charset val="134"/>
      </rPr>
      <t>村、城关乡</t>
    </r>
    <r>
      <rPr>
        <sz val="11"/>
        <color theme="1"/>
        <rFont val="Times New Roman"/>
        <charset val="134"/>
      </rPr>
      <t>11</t>
    </r>
    <r>
      <rPr>
        <sz val="11"/>
        <color theme="1"/>
        <rFont val="宋体"/>
        <charset val="134"/>
      </rPr>
      <t>村</t>
    </r>
    <r>
      <rPr>
        <sz val="11"/>
        <color theme="1"/>
        <rFont val="Times New Roman"/>
        <charset val="134"/>
      </rPr>
      <t>13</t>
    </r>
    <r>
      <rPr>
        <sz val="11"/>
        <color theme="1"/>
        <rFont val="宋体"/>
        <charset val="134"/>
      </rPr>
      <t>村</t>
    </r>
  </si>
  <si>
    <r>
      <rPr>
        <sz val="11"/>
        <color theme="1"/>
        <rFont val="宋体"/>
        <charset val="134"/>
      </rPr>
      <t>建设内容：英吉沙县新建日光温室</t>
    </r>
    <r>
      <rPr>
        <sz val="11"/>
        <color theme="1"/>
        <rFont val="Times New Roman"/>
        <charset val="134"/>
      </rPr>
      <t>39</t>
    </r>
    <r>
      <rPr>
        <sz val="11"/>
        <color theme="1"/>
        <rFont val="宋体"/>
        <charset val="134"/>
      </rPr>
      <t>座，其中：色提力乡</t>
    </r>
    <r>
      <rPr>
        <sz val="11"/>
        <color theme="1"/>
        <rFont val="Times New Roman"/>
        <charset val="134"/>
      </rPr>
      <t>8</t>
    </r>
    <r>
      <rPr>
        <sz val="11"/>
        <color theme="1"/>
        <rFont val="宋体"/>
        <charset val="134"/>
      </rPr>
      <t>村</t>
    </r>
    <r>
      <rPr>
        <sz val="11"/>
        <color theme="1"/>
        <rFont val="Times New Roman"/>
        <charset val="134"/>
      </rPr>
      <t>21</t>
    </r>
    <r>
      <rPr>
        <sz val="11"/>
        <color theme="1"/>
        <rFont val="宋体"/>
        <charset val="134"/>
      </rPr>
      <t>座；依格孜也尔乡</t>
    </r>
    <r>
      <rPr>
        <sz val="11"/>
        <color theme="1"/>
        <rFont val="Times New Roman"/>
        <charset val="134"/>
      </rPr>
      <t>1</t>
    </r>
    <r>
      <rPr>
        <sz val="11"/>
        <color theme="1"/>
        <rFont val="宋体"/>
        <charset val="134"/>
      </rPr>
      <t>村、</t>
    </r>
    <r>
      <rPr>
        <sz val="11"/>
        <color theme="1"/>
        <rFont val="Times New Roman"/>
        <charset val="134"/>
      </rPr>
      <t>2</t>
    </r>
    <r>
      <rPr>
        <sz val="11"/>
        <color theme="1"/>
        <rFont val="宋体"/>
        <charset val="134"/>
      </rPr>
      <t>村、</t>
    </r>
    <r>
      <rPr>
        <sz val="11"/>
        <color theme="1"/>
        <rFont val="Times New Roman"/>
        <charset val="134"/>
      </rPr>
      <t>3</t>
    </r>
    <r>
      <rPr>
        <sz val="11"/>
        <color theme="1"/>
        <rFont val="宋体"/>
        <charset val="134"/>
      </rPr>
      <t>村、</t>
    </r>
    <r>
      <rPr>
        <sz val="11"/>
        <color theme="1"/>
        <rFont val="Times New Roman"/>
        <charset val="134"/>
      </rPr>
      <t>4</t>
    </r>
    <r>
      <rPr>
        <sz val="11"/>
        <color theme="1"/>
        <rFont val="宋体"/>
        <charset val="134"/>
      </rPr>
      <t>村共建</t>
    </r>
    <r>
      <rPr>
        <sz val="11"/>
        <color theme="1"/>
        <rFont val="Times New Roman"/>
        <charset val="134"/>
      </rPr>
      <t>10</t>
    </r>
    <r>
      <rPr>
        <sz val="11"/>
        <color theme="1"/>
        <rFont val="宋体"/>
        <charset val="134"/>
      </rPr>
      <t>座；英吉沙镇</t>
    </r>
    <r>
      <rPr>
        <sz val="11"/>
        <color theme="1"/>
        <rFont val="Times New Roman"/>
        <charset val="134"/>
      </rPr>
      <t>3</t>
    </r>
    <r>
      <rPr>
        <sz val="11"/>
        <color theme="1"/>
        <rFont val="宋体"/>
        <charset val="134"/>
      </rPr>
      <t>村</t>
    </r>
    <r>
      <rPr>
        <sz val="11"/>
        <color theme="1"/>
        <rFont val="Times New Roman"/>
        <charset val="134"/>
      </rPr>
      <t>2</t>
    </r>
    <r>
      <rPr>
        <sz val="11"/>
        <color theme="1"/>
        <rFont val="宋体"/>
        <charset val="134"/>
      </rPr>
      <t>座；城关乡</t>
    </r>
    <r>
      <rPr>
        <sz val="11"/>
        <color theme="1"/>
        <rFont val="Times New Roman"/>
        <charset val="134"/>
      </rPr>
      <t>13</t>
    </r>
    <r>
      <rPr>
        <sz val="11"/>
        <color theme="1"/>
        <rFont val="宋体"/>
        <charset val="134"/>
      </rPr>
      <t>村</t>
    </r>
    <r>
      <rPr>
        <sz val="11"/>
        <color theme="1"/>
        <rFont val="Times New Roman"/>
        <charset val="134"/>
      </rPr>
      <t>6</t>
    </r>
    <r>
      <rPr>
        <sz val="11"/>
        <color theme="1"/>
        <rFont val="宋体"/>
        <charset val="134"/>
      </rPr>
      <t>座，并配套相关设施。</t>
    </r>
  </si>
  <si>
    <r>
      <rPr>
        <sz val="11"/>
        <color theme="1"/>
        <rFont val="宋体"/>
        <charset val="134"/>
      </rPr>
      <t>座</t>
    </r>
  </si>
  <si>
    <r>
      <rPr>
        <sz val="11"/>
        <color theme="1"/>
        <rFont val="宋体"/>
        <charset val="134"/>
      </rPr>
      <t>农业农村局</t>
    </r>
  </si>
  <si>
    <r>
      <rPr>
        <sz val="11"/>
        <color theme="1"/>
        <rFont val="宋体"/>
        <charset val="134"/>
      </rPr>
      <t>李郭</t>
    </r>
  </si>
  <si>
    <t>yjsx004</t>
  </si>
  <si>
    <t>英吉沙县日光温室改造提升项目</t>
  </si>
  <si>
    <t>英吉沙县龙甫乡</t>
  </si>
  <si>
    <r>
      <rPr>
        <sz val="11"/>
        <color theme="1"/>
        <rFont val="宋体"/>
        <charset val="134"/>
      </rPr>
      <t>建设内容：对</t>
    </r>
    <r>
      <rPr>
        <sz val="11"/>
        <color theme="1"/>
        <rFont val="Times New Roman"/>
        <charset val="134"/>
      </rPr>
      <t>250</t>
    </r>
    <r>
      <rPr>
        <sz val="11"/>
        <color theme="1"/>
        <rFont val="宋体"/>
        <charset val="134"/>
      </rPr>
      <t>座温室进行改造（龙甫乡蔬菜基地</t>
    </r>
    <r>
      <rPr>
        <sz val="11"/>
        <color theme="1"/>
        <rFont val="Times New Roman"/>
        <charset val="134"/>
      </rPr>
      <t>200</t>
    </r>
    <r>
      <rPr>
        <sz val="11"/>
        <color theme="1"/>
        <rFont val="宋体"/>
        <charset val="134"/>
      </rPr>
      <t>座、</t>
    </r>
    <r>
      <rPr>
        <sz val="11"/>
        <rFont val="宋体"/>
        <charset val="134"/>
      </rPr>
      <t>资源库</t>
    </r>
    <r>
      <rPr>
        <sz val="11"/>
        <color theme="1"/>
        <rFont val="Times New Roman"/>
        <charset val="134"/>
      </rPr>
      <t>50</t>
    </r>
    <r>
      <rPr>
        <sz val="11"/>
        <color theme="1"/>
        <rFont val="宋体"/>
        <charset val="134"/>
      </rPr>
      <t>座），计划每座投资</t>
    </r>
    <r>
      <rPr>
        <sz val="11"/>
        <color theme="1"/>
        <rFont val="Times New Roman"/>
        <charset val="134"/>
      </rPr>
      <t>5</t>
    </r>
    <r>
      <rPr>
        <sz val="11"/>
        <color theme="1"/>
        <rFont val="宋体"/>
        <charset val="134"/>
      </rPr>
      <t>万元，共计</t>
    </r>
    <r>
      <rPr>
        <sz val="11"/>
        <color theme="1"/>
        <rFont val="Times New Roman"/>
        <charset val="134"/>
      </rPr>
      <t>1250</t>
    </r>
    <r>
      <rPr>
        <sz val="11"/>
        <color theme="1"/>
        <rFont val="宋体"/>
        <charset val="134"/>
      </rPr>
      <t>万元，配套完善水肥灌溉系统、吊喷系统，雾化系统等。</t>
    </r>
  </si>
  <si>
    <t>1.经济效益：改善水利基础设施，提升水资源利用率，促进农业生产，起到促进粮食增产的效果，改善生态环境，提高区域范围群众生活水平。
2.社会效益：通过建设农田水利项目，使农业灌溉水利用系数得到提高，可以帮忙农民增收，推动农村社会的稳步开展，助推乡村振兴。</t>
  </si>
  <si>
    <t>yjsx005</t>
  </si>
  <si>
    <t>英吉沙县高效节水建设项目</t>
  </si>
  <si>
    <r>
      <rPr>
        <sz val="11"/>
        <color theme="1"/>
        <rFont val="宋体"/>
        <charset val="134"/>
      </rPr>
      <t>芒辛镇</t>
    </r>
    <r>
      <rPr>
        <sz val="11"/>
        <color theme="1"/>
        <rFont val="Times New Roman"/>
        <charset val="134"/>
      </rPr>
      <t>1</t>
    </r>
    <r>
      <rPr>
        <sz val="11"/>
        <color theme="1"/>
        <rFont val="宋体"/>
        <charset val="134"/>
      </rPr>
      <t>村、</t>
    </r>
    <r>
      <rPr>
        <sz val="11"/>
        <color theme="1"/>
        <rFont val="Times New Roman"/>
        <charset val="134"/>
      </rPr>
      <t>3</t>
    </r>
    <r>
      <rPr>
        <sz val="11"/>
        <color theme="1"/>
        <rFont val="宋体"/>
        <charset val="134"/>
      </rPr>
      <t>村、</t>
    </r>
    <r>
      <rPr>
        <sz val="11"/>
        <color theme="1"/>
        <rFont val="Times New Roman"/>
        <charset val="134"/>
      </rPr>
      <t>4</t>
    </r>
    <r>
      <rPr>
        <sz val="11"/>
        <color theme="1"/>
        <rFont val="宋体"/>
        <charset val="134"/>
      </rPr>
      <t>村、</t>
    </r>
    <r>
      <rPr>
        <sz val="11"/>
        <color theme="1"/>
        <rFont val="Times New Roman"/>
        <charset val="134"/>
      </rPr>
      <t>5</t>
    </r>
    <r>
      <rPr>
        <sz val="11"/>
        <color theme="1"/>
        <rFont val="宋体"/>
        <charset val="134"/>
      </rPr>
      <t>村、</t>
    </r>
    <r>
      <rPr>
        <sz val="11"/>
        <color theme="1"/>
        <rFont val="Times New Roman"/>
        <charset val="134"/>
      </rPr>
      <t>7</t>
    </r>
    <r>
      <rPr>
        <sz val="11"/>
        <color theme="1"/>
        <rFont val="宋体"/>
        <charset val="134"/>
      </rPr>
      <t>村、</t>
    </r>
    <r>
      <rPr>
        <sz val="11"/>
        <color theme="1"/>
        <rFont val="Times New Roman"/>
        <charset val="134"/>
      </rPr>
      <t>8</t>
    </r>
    <r>
      <rPr>
        <sz val="11"/>
        <color theme="1"/>
        <rFont val="宋体"/>
        <charset val="134"/>
      </rPr>
      <t>村、</t>
    </r>
    <r>
      <rPr>
        <sz val="11"/>
        <color theme="1"/>
        <rFont val="Times New Roman"/>
        <charset val="134"/>
      </rPr>
      <t>9</t>
    </r>
    <r>
      <rPr>
        <sz val="11"/>
        <color theme="1"/>
        <rFont val="宋体"/>
        <charset val="134"/>
      </rPr>
      <t>村、</t>
    </r>
    <r>
      <rPr>
        <sz val="11"/>
        <color theme="1"/>
        <rFont val="Times New Roman"/>
        <charset val="134"/>
      </rPr>
      <t>13</t>
    </r>
    <r>
      <rPr>
        <sz val="11"/>
        <color theme="1"/>
        <rFont val="宋体"/>
        <charset val="134"/>
      </rPr>
      <t>村、</t>
    </r>
    <r>
      <rPr>
        <sz val="11"/>
        <color theme="1"/>
        <rFont val="Times New Roman"/>
        <charset val="134"/>
      </rPr>
      <t>14</t>
    </r>
    <r>
      <rPr>
        <sz val="11"/>
        <color theme="1"/>
        <rFont val="宋体"/>
        <charset val="134"/>
      </rPr>
      <t>村、</t>
    </r>
    <r>
      <rPr>
        <sz val="11"/>
        <color theme="1"/>
        <rFont val="Times New Roman"/>
        <charset val="134"/>
      </rPr>
      <t>17</t>
    </r>
    <r>
      <rPr>
        <sz val="11"/>
        <color theme="1"/>
        <rFont val="宋体"/>
        <charset val="134"/>
      </rPr>
      <t>村；萨罕镇</t>
    </r>
    <r>
      <rPr>
        <sz val="11"/>
        <color theme="1"/>
        <rFont val="Times New Roman"/>
        <charset val="134"/>
      </rPr>
      <t>14</t>
    </r>
    <r>
      <rPr>
        <sz val="11"/>
        <color theme="1"/>
        <rFont val="宋体"/>
        <charset val="134"/>
      </rPr>
      <t>村、</t>
    </r>
    <r>
      <rPr>
        <sz val="11"/>
        <color theme="1"/>
        <rFont val="Times New Roman"/>
        <charset val="134"/>
      </rPr>
      <t>15</t>
    </r>
    <r>
      <rPr>
        <sz val="11"/>
        <color theme="1"/>
        <rFont val="宋体"/>
        <charset val="134"/>
      </rPr>
      <t>村、</t>
    </r>
    <r>
      <rPr>
        <sz val="11"/>
        <color theme="1"/>
        <rFont val="Times New Roman"/>
        <charset val="134"/>
      </rPr>
      <t>16</t>
    </r>
    <r>
      <rPr>
        <sz val="11"/>
        <color theme="1"/>
        <rFont val="宋体"/>
        <charset val="134"/>
      </rPr>
      <t>村、色提力乡3村；苏盖提乡6村、9村、10村、11村、12村、13村；艾古斯乡3村</t>
    </r>
  </si>
  <si>
    <r>
      <rPr>
        <sz val="11"/>
        <color theme="1"/>
        <rFont val="宋体"/>
        <charset val="134"/>
      </rPr>
      <t>建设内容：对13689亩实施节水灌溉，建设首部、沉砂池，敷设管网及等相关附属设施设备，其中：芒辛镇</t>
    </r>
    <r>
      <rPr>
        <sz val="11"/>
        <color theme="1"/>
        <rFont val="Times New Roman"/>
        <charset val="134"/>
      </rPr>
      <t>6209</t>
    </r>
    <r>
      <rPr>
        <sz val="11"/>
        <color theme="1"/>
        <rFont val="宋体"/>
        <charset val="134"/>
      </rPr>
      <t>亩、萨罕镇</t>
    </r>
    <r>
      <rPr>
        <sz val="11"/>
        <color theme="1"/>
        <rFont val="Times New Roman"/>
        <charset val="134"/>
      </rPr>
      <t>980</t>
    </r>
    <r>
      <rPr>
        <sz val="11"/>
        <color theme="1"/>
        <rFont val="宋体"/>
        <charset val="134"/>
      </rPr>
      <t>亩、色提力乡1500亩、苏盖提乡4000亩、艾古斯乡1000亩。</t>
    </r>
  </si>
  <si>
    <r>
      <rPr>
        <sz val="11"/>
        <color theme="1"/>
        <rFont val="宋体"/>
        <charset val="134"/>
      </rPr>
      <t>亩</t>
    </r>
  </si>
  <si>
    <r>
      <rPr>
        <sz val="11"/>
        <color theme="1"/>
        <rFont val="宋体"/>
        <charset val="134"/>
      </rPr>
      <t>1.经济效益：壮大巩固主导产业，改善节水条件，带动增加农户收入。推动果树种植业发展，绿植覆盖率</t>
    </r>
    <r>
      <rPr>
        <sz val="11"/>
        <color theme="1"/>
        <rFont val="Times New Roman"/>
        <charset val="134"/>
      </rPr>
      <t>80%</t>
    </r>
    <r>
      <rPr>
        <sz val="11"/>
        <color theme="1"/>
        <rFont val="宋体"/>
        <charset val="134"/>
      </rPr>
      <t>；园优质果率达</t>
    </r>
    <r>
      <rPr>
        <sz val="11"/>
        <color theme="1"/>
        <rFont val="Times New Roman"/>
        <charset val="134"/>
      </rPr>
      <t>80%</t>
    </r>
    <r>
      <rPr>
        <sz val="11"/>
        <color theme="1"/>
        <rFont val="宋体"/>
        <charset val="134"/>
      </rPr>
      <t>以上，亩均产量较上年增加</t>
    </r>
    <r>
      <rPr>
        <sz val="11"/>
        <color theme="1"/>
        <rFont val="Times New Roman"/>
        <charset val="134"/>
      </rPr>
      <t>10%</t>
    </r>
    <r>
      <rPr>
        <sz val="11"/>
        <color theme="1"/>
        <rFont val="宋体"/>
        <charset val="134"/>
      </rPr>
      <t>以上。项目后期由各乡镇自行运营管护，产生收益后由各地块农户受益。可带动就业人数</t>
    </r>
    <r>
      <rPr>
        <sz val="11"/>
        <color theme="1"/>
        <rFont val="Times New Roman"/>
        <charset val="134"/>
      </rPr>
      <t>950</t>
    </r>
    <r>
      <rPr>
        <sz val="11"/>
        <color theme="1"/>
        <rFont val="宋体"/>
        <charset val="134"/>
      </rPr>
      <t>人。</t>
    </r>
    <r>
      <rPr>
        <sz val="11"/>
        <color theme="1"/>
        <rFont val="Times New Roman"/>
        <charset val="134"/>
      </rPr>
      <t xml:space="preserve">
2.</t>
    </r>
    <r>
      <rPr>
        <sz val="11"/>
        <color theme="1"/>
        <rFont val="宋体"/>
        <charset val="134"/>
      </rPr>
      <t>生态效益：改善生态环境，巩固产业增收基础，为产业发展奠定基础。</t>
    </r>
  </si>
  <si>
    <t>yjsx006</t>
  </si>
  <si>
    <t>英吉沙县特色种植奖补项目</t>
  </si>
  <si>
    <r>
      <rPr>
        <sz val="11"/>
        <color theme="1"/>
        <rFont val="宋体"/>
        <charset val="134"/>
      </rPr>
      <t>农业社会化服务</t>
    </r>
  </si>
  <si>
    <r>
      <rPr>
        <sz val="11"/>
        <color theme="1"/>
        <rFont val="宋体"/>
        <charset val="134"/>
      </rPr>
      <t>英吉沙县</t>
    </r>
    <r>
      <rPr>
        <sz val="11"/>
        <color theme="1"/>
        <rFont val="Times New Roman"/>
        <charset val="134"/>
      </rPr>
      <t>14</t>
    </r>
    <r>
      <rPr>
        <sz val="11"/>
        <color theme="1"/>
        <rFont val="宋体"/>
        <charset val="134"/>
      </rPr>
      <t>乡镇</t>
    </r>
  </si>
  <si>
    <t>建设内容：全县计划奖补面积38000亩，其中：红薯5000亩，每亩奖补500元；生姜1000亩，每亩奖补800元；高辣辣椒32000亩，每亩奖补500元。验收标准：对全县脱贫和监测对象种植面积达到1亩以上（必须是自有耕地或承包他人耕地且有承包合同的），水肥管理正常，无严重病虫害，成活率85%以上。</t>
  </si>
  <si>
    <r>
      <rPr>
        <sz val="11"/>
        <color theme="1"/>
        <rFont val="宋体"/>
        <charset val="134"/>
      </rPr>
      <t>农业农村局、英吉沙县</t>
    </r>
    <r>
      <rPr>
        <sz val="11"/>
        <color theme="1"/>
        <rFont val="Times New Roman"/>
        <charset val="134"/>
      </rPr>
      <t>14</t>
    </r>
    <r>
      <rPr>
        <sz val="11"/>
        <color theme="1"/>
        <rFont val="宋体"/>
        <charset val="134"/>
      </rPr>
      <t>各乡镇</t>
    </r>
  </si>
  <si>
    <t>李郭、各乡镇长</t>
  </si>
  <si>
    <r>
      <rPr>
        <sz val="11"/>
        <color theme="1"/>
        <rFont val="Times New Roman"/>
        <charset val="134"/>
      </rPr>
      <t>1.</t>
    </r>
    <r>
      <rPr>
        <sz val="11"/>
        <color theme="1"/>
        <rFont val="宋体"/>
        <charset val="134"/>
      </rPr>
      <t>经济效益：项目实施亩均产量较上年增加</t>
    </r>
    <r>
      <rPr>
        <sz val="11"/>
        <color theme="1"/>
        <rFont val="Times New Roman"/>
        <charset val="134"/>
      </rPr>
      <t>10%</t>
    </r>
    <r>
      <rPr>
        <sz val="11"/>
        <color theme="1"/>
        <rFont val="宋体"/>
        <charset val="134"/>
      </rPr>
      <t>以上，可带动就业</t>
    </r>
    <r>
      <rPr>
        <sz val="11"/>
        <color theme="1"/>
        <rFont val="Times New Roman"/>
        <charset val="134"/>
      </rPr>
      <t>1200</t>
    </r>
    <r>
      <rPr>
        <sz val="11"/>
        <color theme="1"/>
        <rFont val="宋体"/>
        <charset val="134"/>
      </rPr>
      <t>人，增加农户收入。</t>
    </r>
    <r>
      <rPr>
        <sz val="11"/>
        <color theme="1"/>
        <rFont val="Times New Roman"/>
        <charset val="134"/>
      </rPr>
      <t xml:space="preserve">
2.</t>
    </r>
    <r>
      <rPr>
        <sz val="11"/>
        <color theme="1"/>
        <rFont val="宋体"/>
        <charset val="134"/>
      </rPr>
      <t>社会效益：可推动种植业发展，保持水土。项目后期由各乡镇村自行运营管护，产生收益后由农户受益。</t>
    </r>
  </si>
  <si>
    <t>yjsx007</t>
  </si>
  <si>
    <t>高标准农田改造提升配套建设项目</t>
  </si>
  <si>
    <r>
      <rPr>
        <sz val="11"/>
        <color theme="1"/>
        <rFont val="宋体"/>
        <charset val="134"/>
      </rPr>
      <t>建设内容：对30000亩高标准农田进行改造提升配套，维修、新建路渠、闸口等，衔接资金进行</t>
    </r>
    <r>
      <rPr>
        <sz val="11"/>
        <color theme="1"/>
        <rFont val="Times New Roman"/>
        <charset val="134"/>
      </rPr>
      <t>60%</t>
    </r>
    <r>
      <rPr>
        <sz val="11"/>
        <color theme="1"/>
        <rFont val="宋体"/>
        <charset val="134"/>
      </rPr>
      <t>配套。</t>
    </r>
  </si>
  <si>
    <r>
      <rPr>
        <sz val="11"/>
        <color theme="1"/>
        <rFont val="Times New Roman"/>
        <charset val="134"/>
      </rPr>
      <t>1.</t>
    </r>
    <r>
      <rPr>
        <sz val="11"/>
        <color theme="1"/>
        <rFont val="宋体"/>
        <charset val="134"/>
      </rPr>
      <t>经济效益：①增产效益，每亩产量比实施项目前提高</t>
    </r>
    <r>
      <rPr>
        <sz val="11"/>
        <color theme="1"/>
        <rFont val="Times New Roman"/>
        <charset val="134"/>
      </rPr>
      <t>30</t>
    </r>
    <r>
      <rPr>
        <sz val="11"/>
        <color theme="1"/>
        <rFont val="宋体"/>
        <charset val="134"/>
      </rPr>
      <t>公斤至</t>
    </r>
    <r>
      <rPr>
        <sz val="11"/>
        <color theme="1"/>
        <rFont val="Times New Roman"/>
        <charset val="134"/>
      </rPr>
      <t>50</t>
    </r>
    <r>
      <rPr>
        <sz val="11"/>
        <color theme="1"/>
        <rFont val="宋体"/>
        <charset val="134"/>
      </rPr>
      <t>公斤，实现稳产高产农户增收的目的；②节水效益，提高灌溉保证率，推进农业现代化灌溉。</t>
    </r>
    <r>
      <rPr>
        <sz val="11"/>
        <color theme="1"/>
        <rFont val="Times New Roman"/>
        <charset val="134"/>
      </rPr>
      <t xml:space="preserve">
2.</t>
    </r>
    <r>
      <rPr>
        <sz val="11"/>
        <color theme="1"/>
        <rFont val="宋体"/>
        <charset val="134"/>
      </rPr>
      <t>社会效益：项目的实施，可以增产丰收，提高了农业综合生产能力，保障生产安全，实现可持续发展，促进农牧民增产增收，促进区域经济繁荣，灌溉节约的水量可缓解英吉沙县用水紧张局面，给社会带来显著效益。</t>
    </r>
  </si>
  <si>
    <t>yjsx008</t>
  </si>
  <si>
    <t>英吉沙县林果示范园改造提升项目</t>
  </si>
  <si>
    <t>英吉沙县克孜勒乡、色提力乡、乔勒潘乡</t>
  </si>
  <si>
    <t>项目总投资：1857万元     规模：7428亩
建设内容：对7428亩果园（杏、新梅）进行改造提升，建设高效节水、病虫害防治、嫁接改优及补植补造等。</t>
  </si>
  <si>
    <t>亩</t>
  </si>
  <si>
    <t>农业农村局、克孜勒乡、色提力乡、乔勒潘乡</t>
  </si>
  <si>
    <t>1.经济效益：改善水利基础设施，提升水资源利用率，促进农业生产，起到促进林果增产的效果，改善生态环境，提高区域范围群众生活水平。
2.社会效益：通过建设高效节水项目，使农业灌溉水利用系数得到提高，可以帮忙农民增收，推动农村社会的稳步开展，助推乡村振兴。</t>
  </si>
  <si>
    <t>yjsx009</t>
  </si>
  <si>
    <r>
      <rPr>
        <sz val="11"/>
        <color theme="1"/>
        <rFont val="宋体"/>
        <charset val="134"/>
      </rPr>
      <t>英吉沙县盐碱地改良项目</t>
    </r>
  </si>
  <si>
    <r>
      <rPr>
        <sz val="11"/>
        <color theme="1"/>
        <rFont val="宋体"/>
        <charset val="134"/>
      </rPr>
      <t>英吉沙县</t>
    </r>
    <r>
      <rPr>
        <sz val="11"/>
        <color theme="1"/>
        <rFont val="Times New Roman"/>
        <charset val="134"/>
      </rPr>
      <t>14</t>
    </r>
    <r>
      <rPr>
        <sz val="11"/>
        <color theme="1"/>
        <rFont val="宋体"/>
        <charset val="134"/>
      </rPr>
      <t>个乡镇</t>
    </r>
  </si>
  <si>
    <r>
      <rPr>
        <sz val="11"/>
        <color theme="1"/>
        <rFont val="宋体"/>
        <charset val="134"/>
      </rPr>
      <t>建设内容：对全县</t>
    </r>
    <r>
      <rPr>
        <sz val="11"/>
        <color theme="1"/>
        <rFont val="Times New Roman"/>
        <charset val="134"/>
      </rPr>
      <t>2</t>
    </r>
    <r>
      <rPr>
        <sz val="11"/>
        <color theme="1"/>
        <rFont val="宋体"/>
        <charset val="134"/>
      </rPr>
      <t>万亩盐碱地进行土壤改良，修建排碱渠、凿浅井、使用改良剂、种植耐盐碱作物、暗管等盐碱地治理措施。</t>
    </r>
  </si>
  <si>
    <r>
      <rPr>
        <sz val="11"/>
        <color theme="1"/>
        <rFont val="Times New Roman"/>
        <charset val="134"/>
      </rPr>
      <t>1.</t>
    </r>
    <r>
      <rPr>
        <sz val="11"/>
        <color theme="1"/>
        <rFont val="宋体"/>
        <charset val="134"/>
      </rPr>
      <t>经济效益：通过土壤改良，小麦亩产可提高</t>
    </r>
    <r>
      <rPr>
        <sz val="11"/>
        <color theme="1"/>
        <rFont val="Times New Roman"/>
        <charset val="134"/>
      </rPr>
      <t>15%</t>
    </r>
    <r>
      <rPr>
        <sz val="11"/>
        <color theme="1"/>
        <rFont val="宋体"/>
        <charset val="134"/>
      </rPr>
      <t>以上的产量，增加农户的收入。</t>
    </r>
    <r>
      <rPr>
        <sz val="11"/>
        <color theme="1"/>
        <rFont val="Times New Roman"/>
        <charset val="134"/>
      </rPr>
      <t xml:space="preserve">
2.</t>
    </r>
    <r>
      <rPr>
        <sz val="11"/>
        <color theme="1"/>
        <rFont val="宋体"/>
        <charset val="134"/>
      </rPr>
      <t>社会效益：符合国家</t>
    </r>
    <r>
      <rPr>
        <sz val="11"/>
        <color theme="1"/>
        <rFont val="Times New Roman"/>
        <charset val="134"/>
      </rPr>
      <t>“</t>
    </r>
    <r>
      <rPr>
        <sz val="11"/>
        <color theme="1"/>
        <rFont val="宋体"/>
        <charset val="134"/>
      </rPr>
      <t>藏粮于地、藏粮于技</t>
    </r>
    <r>
      <rPr>
        <sz val="11"/>
        <color theme="1"/>
        <rFont val="Times New Roman"/>
        <charset val="134"/>
      </rPr>
      <t>”</t>
    </r>
    <r>
      <rPr>
        <sz val="11"/>
        <color theme="1"/>
        <rFont val="宋体"/>
        <charset val="134"/>
      </rPr>
      <t>战略</t>
    </r>
    <r>
      <rPr>
        <sz val="11"/>
        <color theme="1"/>
        <rFont val="Times New Roman"/>
        <charset val="134"/>
      </rPr>
      <t>,</t>
    </r>
    <r>
      <rPr>
        <sz val="11"/>
        <color theme="1"/>
        <rFont val="宋体"/>
        <charset val="134"/>
      </rPr>
      <t>可以使赖以生存的土地资源得到充分利用</t>
    </r>
    <r>
      <rPr>
        <sz val="11"/>
        <color theme="1"/>
        <rFont val="Times New Roman"/>
        <charset val="134"/>
      </rPr>
      <t>,</t>
    </r>
    <r>
      <rPr>
        <sz val="11"/>
        <color theme="1"/>
        <rFont val="宋体"/>
        <charset val="134"/>
      </rPr>
      <t>有效提高耕地质量</t>
    </r>
    <r>
      <rPr>
        <sz val="11"/>
        <color theme="1"/>
        <rFont val="Times New Roman"/>
        <charset val="134"/>
      </rPr>
      <t>,</t>
    </r>
    <r>
      <rPr>
        <sz val="11"/>
        <color theme="1"/>
        <rFont val="宋体"/>
        <charset val="134"/>
      </rPr>
      <t>使农作物在产量和质量上得到提升，提高农业综合生产能力，带动经济可持续发展。受益脱贫人口数</t>
    </r>
    <r>
      <rPr>
        <sz val="11"/>
        <color theme="1"/>
        <rFont val="Times New Roman"/>
        <charset val="134"/>
      </rPr>
      <t>≥7600</t>
    </r>
    <r>
      <rPr>
        <sz val="11"/>
        <color theme="1"/>
        <rFont val="宋体"/>
        <charset val="134"/>
      </rPr>
      <t>人。</t>
    </r>
  </si>
  <si>
    <t>yjsx010</t>
  </si>
  <si>
    <r>
      <rPr>
        <sz val="11"/>
        <color theme="1"/>
        <rFont val="宋体"/>
        <charset val="134"/>
      </rPr>
      <t>英吉沙县小额信贷贴息项目</t>
    </r>
  </si>
  <si>
    <r>
      <rPr>
        <sz val="11"/>
        <color theme="1"/>
        <rFont val="宋体"/>
        <charset val="134"/>
      </rPr>
      <t>小额贷款贴息</t>
    </r>
  </si>
  <si>
    <t>英吉沙县14个乡镇</t>
  </si>
  <si>
    <r>
      <rPr>
        <sz val="11"/>
        <color theme="1"/>
        <rFont val="宋体"/>
        <charset val="134"/>
      </rPr>
      <t>建设内容：为符合条件的</t>
    </r>
    <r>
      <rPr>
        <sz val="11"/>
        <color theme="1"/>
        <rFont val="Times New Roman"/>
        <charset val="134"/>
      </rPr>
      <t>19431</t>
    </r>
    <r>
      <rPr>
        <sz val="11"/>
        <color theme="1"/>
        <rFont val="宋体"/>
        <charset val="134"/>
      </rPr>
      <t>户进行扶贫小额贷款贴息。</t>
    </r>
  </si>
  <si>
    <r>
      <rPr>
        <sz val="11"/>
        <color theme="1"/>
        <rFont val="宋体"/>
        <charset val="134"/>
      </rPr>
      <t>户</t>
    </r>
  </si>
  <si>
    <r>
      <rPr>
        <sz val="11"/>
        <color theme="1"/>
        <rFont val="Times New Roman"/>
        <charset val="134"/>
      </rPr>
      <t>1.</t>
    </r>
    <r>
      <rPr>
        <sz val="11"/>
        <color theme="1"/>
        <rFont val="宋体"/>
        <charset val="134"/>
      </rPr>
      <t>经济效益：受益脱贫人口数</t>
    </r>
    <r>
      <rPr>
        <sz val="11"/>
        <color theme="1"/>
        <rFont val="Times New Roman"/>
        <charset val="134"/>
      </rPr>
      <t>≥2000</t>
    </r>
    <r>
      <rPr>
        <sz val="11"/>
        <color theme="1"/>
        <rFont val="宋体"/>
        <charset val="134"/>
      </rPr>
      <t>人，带动增加脱贫人口全年总收入</t>
    </r>
    <r>
      <rPr>
        <sz val="11"/>
        <color theme="1"/>
        <rFont val="Times New Roman"/>
        <charset val="134"/>
      </rPr>
      <t>≥1200</t>
    </r>
    <r>
      <rPr>
        <sz val="11"/>
        <color theme="1"/>
        <rFont val="宋体"/>
        <charset val="134"/>
      </rPr>
      <t>万元。</t>
    </r>
    <r>
      <rPr>
        <sz val="11"/>
        <color theme="1"/>
        <rFont val="Times New Roman"/>
        <charset val="134"/>
      </rPr>
      <t xml:space="preserve">
2.</t>
    </r>
    <r>
      <rPr>
        <sz val="11"/>
        <color theme="1"/>
        <rFont val="宋体"/>
        <charset val="134"/>
      </rPr>
      <t>社会效益：解决农户资金需求，农户利用扶贫贷款，从事生产经营性领域，降低农户的生产经营负担。</t>
    </r>
  </si>
  <si>
    <t>yjsx011</t>
  </si>
  <si>
    <t>英吉沙县粮库建设项目</t>
  </si>
  <si>
    <r>
      <rPr>
        <sz val="11"/>
        <color theme="1"/>
        <rFont val="宋体"/>
        <charset val="134"/>
      </rPr>
      <t>农产品仓储保险冷链基础设施建设</t>
    </r>
  </si>
  <si>
    <r>
      <rPr>
        <sz val="11"/>
        <color theme="1"/>
        <rFont val="宋体"/>
        <charset val="134"/>
      </rPr>
      <t>良种场</t>
    </r>
  </si>
  <si>
    <r>
      <rPr>
        <sz val="11"/>
        <color theme="1"/>
        <rFont val="宋体"/>
        <charset val="134"/>
      </rPr>
      <t>建设内容：新建两栋粮仓，为包装仓，每栋建筑面积</t>
    </r>
    <r>
      <rPr>
        <sz val="11"/>
        <color theme="1"/>
        <rFont val="Times New Roman"/>
        <charset val="134"/>
      </rPr>
      <t>720</t>
    </r>
    <r>
      <rPr>
        <sz val="11"/>
        <color theme="1"/>
        <rFont val="宋体"/>
        <charset val="134"/>
      </rPr>
      <t>㎡，结构形式为门式钢构，共一层，层高为</t>
    </r>
    <r>
      <rPr>
        <sz val="11"/>
        <color theme="1"/>
        <rFont val="Times New Roman"/>
        <charset val="134"/>
      </rPr>
      <t>8</t>
    </r>
    <r>
      <rPr>
        <sz val="11"/>
        <color theme="1"/>
        <rFont val="宋体"/>
        <charset val="134"/>
      </rPr>
      <t>米，</t>
    </r>
    <r>
      <rPr>
        <sz val="11"/>
        <rFont val="宋体"/>
        <charset val="134"/>
      </rPr>
      <t>在</t>
    </r>
    <r>
      <rPr>
        <sz val="11"/>
        <rFont val="Times New Roman"/>
        <charset val="134"/>
      </rPr>
      <t xml:space="preserve">
</t>
    </r>
    <r>
      <rPr>
        <sz val="11"/>
        <rFont val="宋体"/>
        <charset val="134"/>
      </rPr>
      <t>现状大队部</t>
    </r>
    <r>
      <rPr>
        <sz val="11"/>
        <color theme="1"/>
        <rFont val="宋体"/>
        <charset val="134"/>
      </rPr>
      <t>值班室西侧拟建一栋样品间，为一层砖混</t>
    </r>
    <r>
      <rPr>
        <sz val="11"/>
        <color theme="1"/>
        <rFont val="Times New Roman"/>
        <charset val="134"/>
      </rPr>
      <t xml:space="preserve">
</t>
    </r>
    <r>
      <rPr>
        <sz val="11"/>
        <color theme="1"/>
        <rFont val="宋体"/>
        <charset val="134"/>
      </rPr>
      <t>结构，建筑面积</t>
    </r>
    <r>
      <rPr>
        <sz val="11"/>
        <color theme="1"/>
        <rFont val="Times New Roman"/>
        <charset val="134"/>
      </rPr>
      <t>72</t>
    </r>
    <r>
      <rPr>
        <sz val="11"/>
        <color theme="1"/>
        <rFont val="宋体"/>
        <charset val="134"/>
      </rPr>
      <t>㎡，本项目总建筑面积</t>
    </r>
    <r>
      <rPr>
        <sz val="11"/>
        <color theme="1"/>
        <rFont val="Times New Roman"/>
        <charset val="134"/>
      </rPr>
      <t>1512</t>
    </r>
    <r>
      <rPr>
        <sz val="11"/>
        <color theme="1"/>
        <rFont val="宋体"/>
        <charset val="134"/>
      </rPr>
      <t>㎡。</t>
    </r>
  </si>
  <si>
    <r>
      <rPr>
        <sz val="11"/>
        <color theme="1"/>
        <rFont val="宋体"/>
        <charset val="134"/>
      </rPr>
      <t>平方米</t>
    </r>
  </si>
  <si>
    <r>
      <rPr>
        <sz val="11"/>
        <color theme="1"/>
        <rFont val="Times New Roman"/>
        <charset val="134"/>
      </rPr>
      <t>1.</t>
    </r>
    <r>
      <rPr>
        <sz val="11"/>
        <color theme="1"/>
        <rFont val="宋体"/>
        <charset val="134"/>
      </rPr>
      <t>社会效益：随着国家经济的进一步发展，政策体制改革不断深化</t>
    </r>
    <r>
      <rPr>
        <sz val="11"/>
        <color theme="1"/>
        <rFont val="Times New Roman"/>
        <charset val="134"/>
      </rPr>
      <t>,</t>
    </r>
    <r>
      <rPr>
        <sz val="11"/>
        <color theme="1"/>
        <rFont val="宋体"/>
        <charset val="134"/>
      </rPr>
      <t>作为国家边远地区种粮储备的一个基点，英吉沙县丰收良种繁育有限公司为适应发展战略的要求，抢抓机遇搞好项目建设。作为地方良种场，需要利用自身有利条件进一步发展壮大，为当地农业发展奠定夯实基础。</t>
    </r>
    <r>
      <rPr>
        <sz val="11"/>
        <color theme="1"/>
        <rFont val="Times New Roman"/>
        <charset val="134"/>
      </rPr>
      <t xml:space="preserve">
2.</t>
    </r>
    <r>
      <rPr>
        <sz val="11"/>
        <color theme="1"/>
        <rFont val="宋体"/>
        <charset val="134"/>
      </rPr>
      <t>环境效益：本项目运行过程中产生基本不产生任何工业三废，故本项目在生产经营过程中对周边环境无任何污染。</t>
    </r>
  </si>
  <si>
    <t>yjsx012</t>
  </si>
  <si>
    <t>英吉沙县壮大村集体经济建设项目</t>
  </si>
  <si>
    <t>市场建设和农村电商物流</t>
  </si>
  <si>
    <t>萨罕镇1、6、12、17、18村</t>
  </si>
  <si>
    <t>建设内容：在乡政府周边夜市处，与1、6、12、17、18村合建大型商铺一座，每平米2500元，建设面积2000平方米左右。</t>
  </si>
  <si>
    <t>平方米</t>
  </si>
  <si>
    <t>萨罕镇</t>
  </si>
  <si>
    <t>邓军</t>
  </si>
  <si>
    <r>
      <rPr>
        <sz val="11"/>
        <color theme="1"/>
        <rFont val="宋体"/>
        <charset val="134"/>
      </rPr>
      <t>确定项目建成后，由村集体自营或与承租商签订合作协议，将有效促进萨罕镇1、6、12、17、18村壮大村集体收入。该项目建成后，作为村集体固定资产投资，每年自营或对外承租进行收益。预计</t>
    </r>
    <r>
      <rPr>
        <sz val="11"/>
        <color theme="1"/>
        <rFont val="Times New Roman"/>
        <charset val="134"/>
      </rPr>
      <t>1</t>
    </r>
    <r>
      <rPr>
        <sz val="11"/>
        <color theme="1"/>
        <rFont val="宋体"/>
        <charset val="134"/>
      </rPr>
      <t>、</t>
    </r>
    <r>
      <rPr>
        <sz val="11"/>
        <color theme="1"/>
        <rFont val="Times New Roman"/>
        <charset val="134"/>
      </rPr>
      <t>6</t>
    </r>
    <r>
      <rPr>
        <sz val="11"/>
        <color theme="1"/>
        <rFont val="宋体"/>
        <charset val="134"/>
      </rPr>
      <t>、</t>
    </r>
    <r>
      <rPr>
        <sz val="11"/>
        <color theme="1"/>
        <rFont val="Times New Roman"/>
        <charset val="134"/>
      </rPr>
      <t>12</t>
    </r>
    <r>
      <rPr>
        <sz val="11"/>
        <color theme="1"/>
        <rFont val="宋体"/>
        <charset val="134"/>
      </rPr>
      <t>、</t>
    </r>
    <r>
      <rPr>
        <sz val="11"/>
        <color theme="1"/>
        <rFont val="Times New Roman"/>
        <charset val="134"/>
      </rPr>
      <t>17</t>
    </r>
    <r>
      <rPr>
        <sz val="11"/>
        <color theme="1"/>
        <rFont val="宋体"/>
        <charset val="134"/>
      </rPr>
      <t>、</t>
    </r>
    <r>
      <rPr>
        <sz val="11"/>
        <color theme="1"/>
        <rFont val="Times New Roman"/>
        <charset val="134"/>
      </rPr>
      <t>18</t>
    </r>
    <r>
      <rPr>
        <sz val="11"/>
        <color theme="1"/>
        <rFont val="宋体"/>
        <charset val="134"/>
      </rPr>
      <t>村集体年增收各</t>
    </r>
    <r>
      <rPr>
        <sz val="11"/>
        <color theme="1"/>
        <rFont val="Times New Roman"/>
        <charset val="134"/>
      </rPr>
      <t>3</t>
    </r>
    <r>
      <rPr>
        <sz val="11"/>
        <color theme="1"/>
        <rFont val="宋体"/>
        <charset val="134"/>
      </rPr>
      <t>万元。</t>
    </r>
  </si>
  <si>
    <t>yjsx013</t>
  </si>
  <si>
    <t>英吉沙县产业道路建设项目</t>
  </si>
  <si>
    <r>
      <rPr>
        <sz val="11"/>
        <color theme="1"/>
        <rFont val="宋体"/>
        <charset val="134"/>
      </rPr>
      <t>产业路、资源路、旅游路建设</t>
    </r>
  </si>
  <si>
    <r>
      <rPr>
        <sz val="11"/>
        <color theme="1"/>
        <rFont val="宋体"/>
        <charset val="134"/>
      </rPr>
      <t>托普鲁克乡</t>
    </r>
    <r>
      <rPr>
        <sz val="11"/>
        <color theme="1"/>
        <rFont val="Times New Roman"/>
        <charset val="134"/>
      </rPr>
      <t>9</t>
    </r>
    <r>
      <rPr>
        <sz val="11"/>
        <color theme="1"/>
        <rFont val="宋体"/>
        <charset val="134"/>
      </rPr>
      <t>个村、乌恰镇3村、9村</t>
    </r>
  </si>
  <si>
    <t>建设内容：一是托普鲁克乡新建4米、5米宽的农村柏油路11km及配套附属设施等；二是新建乌恰镇养殖小区道路6米宽，3村2km、9村2.5km。</t>
  </si>
  <si>
    <r>
      <rPr>
        <sz val="11"/>
        <color theme="1"/>
        <rFont val="宋体"/>
        <charset val="134"/>
      </rPr>
      <t>千米</t>
    </r>
  </si>
  <si>
    <r>
      <rPr>
        <sz val="11"/>
        <color theme="1"/>
        <rFont val="宋体"/>
        <charset val="134"/>
      </rPr>
      <t>交通局</t>
    </r>
  </si>
  <si>
    <r>
      <rPr>
        <sz val="11"/>
        <color theme="1"/>
        <rFont val="宋体"/>
        <charset val="134"/>
      </rPr>
      <t>齐光智</t>
    </r>
  </si>
  <si>
    <r>
      <rPr>
        <sz val="11"/>
        <color theme="1"/>
        <rFont val="宋体"/>
        <charset val="134"/>
      </rPr>
      <t>完成村组硬化路连接，提升方便程度，减少交通事故，有效提升村容村貌，</t>
    </r>
  </si>
  <si>
    <t>yjsx014</t>
  </si>
  <si>
    <t>苏盖提乡高标准农田渠系配套建设项目</t>
  </si>
  <si>
    <t>小型农田水利设施建设</t>
  </si>
  <si>
    <r>
      <rPr>
        <sz val="11"/>
        <color theme="1"/>
        <rFont val="宋体"/>
        <charset val="134"/>
      </rPr>
      <t>苏盖提乡</t>
    </r>
    <r>
      <rPr>
        <sz val="11"/>
        <color theme="1"/>
        <rFont val="Times New Roman"/>
        <charset val="134"/>
      </rPr>
      <t>1</t>
    </r>
    <r>
      <rPr>
        <sz val="11"/>
        <color theme="1"/>
        <rFont val="宋体"/>
        <charset val="134"/>
      </rPr>
      <t>、</t>
    </r>
    <r>
      <rPr>
        <sz val="11"/>
        <color theme="1"/>
        <rFont val="Times New Roman"/>
        <charset val="134"/>
      </rPr>
      <t>7</t>
    </r>
    <r>
      <rPr>
        <sz val="11"/>
        <color theme="1"/>
        <rFont val="宋体"/>
        <charset val="134"/>
      </rPr>
      <t>、</t>
    </r>
    <r>
      <rPr>
        <sz val="11"/>
        <color theme="1"/>
        <rFont val="Times New Roman"/>
        <charset val="134"/>
      </rPr>
      <t>8</t>
    </r>
    <r>
      <rPr>
        <sz val="11"/>
        <color theme="1"/>
        <rFont val="宋体"/>
        <charset val="134"/>
      </rPr>
      <t>、</t>
    </r>
    <r>
      <rPr>
        <sz val="11"/>
        <color theme="1"/>
        <rFont val="Times New Roman"/>
        <charset val="134"/>
      </rPr>
      <t>9</t>
    </r>
    <r>
      <rPr>
        <sz val="11"/>
        <color theme="1"/>
        <rFont val="宋体"/>
        <charset val="134"/>
      </rPr>
      <t>、</t>
    </r>
    <r>
      <rPr>
        <sz val="11"/>
        <color theme="1"/>
        <rFont val="Times New Roman"/>
        <charset val="134"/>
      </rPr>
      <t>14</t>
    </r>
    <r>
      <rPr>
        <sz val="11"/>
        <color theme="1"/>
        <rFont val="宋体"/>
        <charset val="134"/>
      </rPr>
      <t>村</t>
    </r>
  </si>
  <si>
    <t>建设内容：苏盖提乡计划新建高标准农田渠系配套设施，1m³/s防渗渠12千米，其中：1村3.5km、14村2.5km、7村2.5km、8村2.5km、9村1km及相关配套设施建设。</t>
  </si>
  <si>
    <t>苏盖提乡人民政府</t>
  </si>
  <si>
    <t>麦尔丹</t>
  </si>
  <si>
    <t>绩效1：通过该项目的实施，提高高标准农田渠道灌溉水利用系数，提高渠道灌溉保证率，改善农村居民生活条件，为英吉沙县农业生产发展提供基本保障。</t>
  </si>
  <si>
    <t>yjsx015</t>
  </si>
  <si>
    <t>英吉沙镇特色林果渠系配套建设项目</t>
  </si>
  <si>
    <t>英吉沙镇5、7村</t>
  </si>
  <si>
    <t>建设内容：新建特色林果渠系配套4.503Km，其中：古丽巴格5村3.403km；喀拉库孜7村4、5组1.1km及相关配套设施建设。</t>
  </si>
  <si>
    <t>千米</t>
  </si>
  <si>
    <t>英吉沙镇人民政府</t>
  </si>
  <si>
    <t>图尔荪江·艾海提</t>
  </si>
  <si>
    <t>yjsx016</t>
  </si>
  <si>
    <t>艾古斯乡特色林果渠系配套建设项目</t>
  </si>
  <si>
    <t>艾古斯乡2、6村</t>
  </si>
  <si>
    <t>建设内容：新建特色林果渠系配套10km，其中：2村0.5³/s渠道5km、6村0.5³/s渠道5km及相关配套设施建设。</t>
  </si>
  <si>
    <t>艾古斯乡人民政府</t>
  </si>
  <si>
    <t>佧米力·吐孙</t>
  </si>
  <si>
    <t>yjsx017</t>
  </si>
  <si>
    <t>乌恰镇高标准农田渠系配套建设项目</t>
  </si>
  <si>
    <t>乌恰镇3、8、9、14、21、22、24村</t>
  </si>
  <si>
    <t>建设内容：新建高标准农田渠系配套11.75km0.5m³/s。其中：3村1.8km、8村1.3km、9村1.7km、14村1.25km、21村3.5km、22村1.2km、24村1km及相关配套设施建设。</t>
  </si>
  <si>
    <t>乌恰镇人民政府</t>
  </si>
  <si>
    <t>买买提艾力·艾尔肯</t>
  </si>
  <si>
    <t>yjsx018</t>
  </si>
  <si>
    <t>芒辛镇特色林果渠系配套建设项目</t>
  </si>
  <si>
    <t>芒辛镇3、5、13、14村</t>
  </si>
  <si>
    <t>建设内容：新建特色林果渠系配套0.3-0.5m³/sU型渠12km，其中：3村6km、5村3.5km、13村1.5km、14村1km及相关配套设施建设。</t>
  </si>
  <si>
    <t>芒辛镇人民政府</t>
  </si>
  <si>
    <t>穆台力普.穆合台尔</t>
  </si>
  <si>
    <t>yjsx019</t>
  </si>
  <si>
    <t>克孜勒乡高标准农田渠系配套建设项目</t>
  </si>
  <si>
    <t>克孜勒乡2、3、5、6、9、12、18村</t>
  </si>
  <si>
    <t>建设内容：新建高标准农田渠系配套15km，其中: 2村0.3m/s渠道1km，3村0.5m³/s 渠道2.7km，5村0.5m³/s 渠道2.3km，6村0.5m³/s渠道2km，9村0.5m³/s 渠道2km，12村0.3m³/s渠道3km，18村0.3m³/s渠道2km及相关配套设施建设。</t>
  </si>
  <si>
    <t>克孜勒乡人民政府</t>
  </si>
  <si>
    <t>玉山江·吾买尔</t>
  </si>
  <si>
    <t>yjsx020</t>
  </si>
  <si>
    <t>龙甫乡特色林果渠系配套建设项目</t>
  </si>
  <si>
    <t>龙甫乡2、3、4、6、7村</t>
  </si>
  <si>
    <t>建设内容：新建0.5m3/s特色林果渠系配套11.849km，其中：2村1.96km、3村0.98km、4村2.5km、6村1.659km、7村4.75km及相关配套设施建设。</t>
  </si>
  <si>
    <t>龙甫乡人民政府</t>
  </si>
  <si>
    <t>李倩</t>
  </si>
  <si>
    <t>yjsx021</t>
  </si>
  <si>
    <t>城关乡高标准农田渠系配套建设项目</t>
  </si>
  <si>
    <t>城关乡8、9、10村</t>
  </si>
  <si>
    <t>建设内容：新建高标准农田渠系配套5km，其中8村、9村、10村1m³/s流量总长度3.4km及其他配套附属设施；10村1组0.5m³/s流量总长度1.6km及其他配套附属设施。</t>
  </si>
  <si>
    <t>城关乡人民政府</t>
  </si>
  <si>
    <t>古丽米热·达吾提</t>
  </si>
  <si>
    <t>yjsx022</t>
  </si>
  <si>
    <t>托普鲁克乡高标准农田渠系配套建设项目</t>
  </si>
  <si>
    <t>托普鲁克乡1、2、3、4、6村</t>
  </si>
  <si>
    <t>建设内容：新建高标准农田渠系配套11.2km，其中1村0.5㎥/s渠道1.3km；0.75㎥/s渠道0.5km。2村0.5㎥/s渠道2km。3村0.75㎥/s渠道1.7km。4村0.75㎥/s渠道2km。6村1㎥/s渠道0.8km；0.75㎥/s渠道2.9km。及相关配套设施建设。</t>
  </si>
  <si>
    <t>托普鲁克乡人民政府</t>
  </si>
  <si>
    <t>麦麦提吐尔浑·麦合苏木</t>
  </si>
  <si>
    <t>yjsx023</t>
  </si>
  <si>
    <t>萨罕镇高标准农田渠系配套建设项目</t>
  </si>
  <si>
    <t>萨罕镇8、9、13、14村</t>
  </si>
  <si>
    <t>建设内容：萨罕镇计划新建高标准农田渠系配套0.5m³/s10千米，其中：8村3km、9村3km、13村2km、14村2km，及相关配套设施建设，实现水资源高效利用，为产业发展节约成本，增产增收。</t>
  </si>
  <si>
    <t>萨罕镇人民政府</t>
  </si>
  <si>
    <t>卡迪尔.阿布拉</t>
  </si>
  <si>
    <t>yjsx024</t>
  </si>
  <si>
    <t>依格孜也尔乡特色林果渠系配套建设项目</t>
  </si>
  <si>
    <t>依格孜也尔乡1、2、3、4村</t>
  </si>
  <si>
    <t>建设内容：新建特色林果渠系配套0.5m³/s流量12km，其中：1村4km、2村3km、3村3km、4村2km及相关配套设施建设。</t>
  </si>
  <si>
    <t>依格孜也尔乡人民政府</t>
  </si>
  <si>
    <t>阿布都克热木·阿卜杜热合曼</t>
  </si>
  <si>
    <t>yjsx025</t>
  </si>
  <si>
    <t>乔勒潘乡高标准农田渠系配套建设项目</t>
  </si>
  <si>
    <t>乔勒潘乡3、6、10、13村</t>
  </si>
  <si>
    <t>建设内容：新建高标准农田渠系配套13.44km，其中3村0.5㎥/渠道1.3km,3村1㎥/s渠道1.62km，6村0.8㎥/s渠道3.5km,10村0.5㎥/s渠道2.7km，13村0.8㎥/s渠道4.32km及相关配套设施建设。</t>
  </si>
  <si>
    <t>乔勒潘乡人民政府</t>
  </si>
  <si>
    <r>
      <rPr>
        <sz val="11"/>
        <color theme="1"/>
        <rFont val="宋体"/>
        <charset val="134"/>
      </rPr>
      <t>阿布都热合曼</t>
    </r>
    <r>
      <rPr>
        <sz val="11"/>
        <color theme="1"/>
        <rFont val="Times New Roman"/>
        <charset val="134"/>
      </rPr>
      <t>·</t>
    </r>
    <r>
      <rPr>
        <sz val="11"/>
        <color theme="1"/>
        <rFont val="宋体"/>
        <charset val="134"/>
      </rPr>
      <t>吾买尔</t>
    </r>
  </si>
  <si>
    <t>yjsx026</t>
  </si>
  <si>
    <t>英也尔乡高标准农田及特色林果渠系配套建设项目</t>
  </si>
  <si>
    <t>英也尔乡1、5、8、9、10村</t>
  </si>
  <si>
    <r>
      <rPr>
        <sz val="11"/>
        <rFont val="宋体"/>
        <charset val="134"/>
      </rPr>
      <t>建设内容：</t>
    </r>
    <r>
      <rPr>
        <b/>
        <sz val="11"/>
        <rFont val="宋体"/>
        <charset val="134"/>
      </rPr>
      <t>一是</t>
    </r>
    <r>
      <rPr>
        <sz val="11"/>
        <rFont val="宋体"/>
        <charset val="134"/>
      </rPr>
      <t>新建高标准农田渠系配套9.62km，流量0.25m³～0.75m³提高节水量，增加灌溉效率。其中：1村0.4km、5村1.2km、8村0.52km、9村2.5km、10村5km及相关配套设施建设。</t>
    </r>
    <r>
      <rPr>
        <b/>
        <sz val="11"/>
        <rFont val="宋体"/>
        <charset val="134"/>
      </rPr>
      <t>二是</t>
    </r>
    <r>
      <rPr>
        <sz val="11"/>
        <rFont val="宋体"/>
        <charset val="134"/>
      </rPr>
      <t>新建特色林果渠系配套6.53km，流量0.25m³～0.75m³提高节水量，增加灌溉效率。其中：5村2.5km、8村2km、9村1.3km、10村0.73km及相关配套设施建设。</t>
    </r>
  </si>
  <si>
    <t>英也尔乡人民政府</t>
  </si>
  <si>
    <t>周成龙</t>
  </si>
  <si>
    <t>yjsx027</t>
  </si>
  <si>
    <t>畜牧养殖“以奖代补”项目</t>
  </si>
  <si>
    <t>养殖业基地</t>
  </si>
  <si>
    <r>
      <rPr>
        <sz val="11"/>
        <color theme="1"/>
        <rFont val="宋体"/>
        <charset val="134"/>
      </rPr>
      <t>建设内容：支持企业（合作社）、养殖户自繁自育存栏</t>
    </r>
    <r>
      <rPr>
        <sz val="11"/>
        <color theme="1"/>
        <rFont val="Times New Roman"/>
        <charset val="134"/>
      </rPr>
      <t>3</t>
    </r>
    <r>
      <rPr>
        <sz val="11"/>
        <color theme="1"/>
        <rFont val="宋体"/>
        <charset val="134"/>
      </rPr>
      <t>年以上诺维什适龄母羊给予补贴。补助标准：养殖户诺维什存栏10只以上,并且签订连续3年以上饲养协议的养殖户每只优质诺维什公羊补贴1500元、母羊补贴400元,补贴良种诺维什羊12000只。</t>
    </r>
  </si>
  <si>
    <t>只</t>
  </si>
  <si>
    <t>畜牧兽医局、14乡镇</t>
  </si>
  <si>
    <t>崔凯、各乡镇长</t>
  </si>
  <si>
    <r>
      <rPr>
        <sz val="11"/>
        <color theme="1"/>
        <rFont val="Times New Roman"/>
        <charset val="134"/>
      </rPr>
      <t>1.</t>
    </r>
    <r>
      <rPr>
        <sz val="11"/>
        <color theme="1"/>
        <rFont val="宋体"/>
        <charset val="134"/>
      </rPr>
      <t>建立健全的畜禽规模养殖以奖代补管理机制，激励农民发展规模养殖，提高养殖业的生产效益和环境友好性。</t>
    </r>
    <r>
      <rPr>
        <sz val="11"/>
        <color theme="1"/>
        <rFont val="Times New Roman"/>
        <charset val="134"/>
      </rPr>
      <t xml:space="preserve">
2.</t>
    </r>
    <r>
      <rPr>
        <sz val="11"/>
        <color theme="1"/>
        <rFont val="宋体"/>
        <charset val="134"/>
      </rPr>
      <t>通过建立奖励机制、强化监管和执法、推广现代化养殖技术、加强育禽养殖市场化服务和建立育禽养殖生态补偿机制等措施的实施，可以促进规模养殖业的健康发展，实现农村经济的增长和农民收入的提高。</t>
    </r>
  </si>
  <si>
    <t>yjsx028</t>
  </si>
  <si>
    <t>英吉沙县龙甫乡戈壁核桃种植基地建设项目</t>
  </si>
  <si>
    <t>林果业建设项目</t>
  </si>
  <si>
    <t>龙甫乡莫尕勒艾日克（5）村</t>
  </si>
  <si>
    <t>建设内容：打造“戈壁”核桃种植基地，在原有的1003亩的种植基础上，计划增加1200亩种植面积，形成总计2203亩的核桃基地。1.换填土，2.苗木采购（五年生嫁接苗），3.滴灌管道等配套设施。</t>
  </si>
  <si>
    <t>1.经济效益:促进林果业健康发展，提高林果产品附加值。
2.社会效益:可以帮忙农民增收，推动农村社会的稳步开展，助推乡村振兴。</t>
  </si>
  <si>
    <t>二、就业项目</t>
  </si>
  <si>
    <t>yjsx029</t>
  </si>
  <si>
    <r>
      <rPr>
        <sz val="11"/>
        <color theme="1"/>
        <rFont val="宋体"/>
        <charset val="134"/>
      </rPr>
      <t>英吉沙县农村道路日常养护补助资金项目</t>
    </r>
  </si>
  <si>
    <r>
      <rPr>
        <sz val="11"/>
        <color theme="1"/>
        <rFont val="宋体"/>
        <charset val="134"/>
      </rPr>
      <t>就业项目</t>
    </r>
  </si>
  <si>
    <r>
      <rPr>
        <sz val="11"/>
        <color theme="1"/>
        <rFont val="宋体"/>
        <charset val="134"/>
      </rPr>
      <t>公益性岗位</t>
    </r>
  </si>
  <si>
    <r>
      <rPr>
        <sz val="11"/>
        <color theme="1"/>
        <rFont val="宋体"/>
        <charset val="134"/>
      </rPr>
      <t>项目总投资：</t>
    </r>
    <r>
      <rPr>
        <sz val="11"/>
        <color theme="1"/>
        <rFont val="Times New Roman"/>
        <charset val="134"/>
      </rPr>
      <t>1203.6</t>
    </r>
    <r>
      <rPr>
        <sz val="11"/>
        <color theme="1"/>
        <rFont val="宋体"/>
        <charset val="134"/>
      </rPr>
      <t>万元规模：</t>
    </r>
    <r>
      <rPr>
        <sz val="11"/>
        <color theme="1"/>
        <rFont val="Times New Roman"/>
        <charset val="134"/>
      </rPr>
      <t>1003</t>
    </r>
    <r>
      <rPr>
        <sz val="11"/>
        <color theme="1"/>
        <rFont val="宋体"/>
        <charset val="134"/>
      </rPr>
      <t>人</t>
    </r>
    <r>
      <rPr>
        <sz val="11"/>
        <color theme="1"/>
        <rFont val="Times New Roman"/>
        <charset val="134"/>
      </rPr>
      <t xml:space="preserve">
</t>
    </r>
    <r>
      <rPr>
        <sz val="11"/>
        <color theme="1"/>
        <rFont val="宋体"/>
        <charset val="134"/>
      </rPr>
      <t>建设内容：计划投入资金</t>
    </r>
    <r>
      <rPr>
        <sz val="11"/>
        <color theme="1"/>
        <rFont val="Times New Roman"/>
        <charset val="134"/>
      </rPr>
      <t>1203.6</t>
    </r>
    <r>
      <rPr>
        <sz val="11"/>
        <color theme="1"/>
        <rFont val="宋体"/>
        <charset val="134"/>
      </rPr>
      <t>万元，安排就业</t>
    </r>
    <r>
      <rPr>
        <sz val="11"/>
        <color theme="1"/>
        <rFont val="Times New Roman"/>
        <charset val="134"/>
      </rPr>
      <t>1003</t>
    </r>
    <r>
      <rPr>
        <sz val="11"/>
        <color theme="1"/>
        <rFont val="宋体"/>
        <charset val="134"/>
      </rPr>
      <t>人，</t>
    </r>
    <r>
      <rPr>
        <sz val="11"/>
        <color theme="1"/>
        <rFont val="Times New Roman"/>
        <charset val="134"/>
      </rPr>
      <t>1-12</t>
    </r>
    <r>
      <rPr>
        <sz val="11"/>
        <color theme="1"/>
        <rFont val="宋体"/>
        <charset val="134"/>
      </rPr>
      <t>月每人每月补助</t>
    </r>
    <r>
      <rPr>
        <sz val="11"/>
        <color theme="1"/>
        <rFont val="Times New Roman"/>
        <charset val="134"/>
      </rPr>
      <t>1000</t>
    </r>
    <r>
      <rPr>
        <sz val="11"/>
        <color theme="1"/>
        <rFont val="宋体"/>
        <charset val="134"/>
      </rPr>
      <t>元。</t>
    </r>
  </si>
  <si>
    <r>
      <rPr>
        <sz val="11"/>
        <color theme="1"/>
        <rFont val="宋体"/>
        <charset val="134"/>
      </rPr>
      <t>人</t>
    </r>
  </si>
  <si>
    <r>
      <rPr>
        <sz val="11"/>
        <color theme="1"/>
        <rFont val="Times New Roman"/>
        <charset val="134"/>
      </rPr>
      <t>1.</t>
    </r>
    <r>
      <rPr>
        <sz val="11"/>
        <color theme="1"/>
        <rFont val="宋体"/>
        <charset val="134"/>
      </rPr>
      <t>经济效益：带动增加脱贫人口全年总收≧</t>
    </r>
    <r>
      <rPr>
        <sz val="11"/>
        <color theme="1"/>
        <rFont val="Times New Roman"/>
        <charset val="134"/>
      </rPr>
      <t>1203.6</t>
    </r>
    <r>
      <rPr>
        <sz val="11"/>
        <color theme="1"/>
        <rFont val="宋体"/>
        <charset val="134"/>
      </rPr>
      <t>万元，公路是经济发展的动脉，对农村公路进行管养维修对促进区域经济发展，提高农民生活水平，改善农村消费有着十分重要的战略意义，乡村道路，是直接服务于农村，造福于农民的基础设施，也是公路经济最终得以形成的关键环节，形成统一的市场。</t>
    </r>
    <r>
      <rPr>
        <sz val="11"/>
        <color theme="1"/>
        <rFont val="Times New Roman"/>
        <charset val="134"/>
      </rPr>
      <t xml:space="preserve">
2.</t>
    </r>
    <r>
      <rPr>
        <sz val="11"/>
        <color theme="1"/>
        <rFont val="宋体"/>
        <charset val="134"/>
      </rPr>
      <t>社会效益：受益脱贫人口数≧</t>
    </r>
    <r>
      <rPr>
        <sz val="11"/>
        <color theme="1"/>
        <rFont val="Times New Roman"/>
        <charset val="134"/>
      </rPr>
      <t>3000</t>
    </r>
    <r>
      <rPr>
        <sz val="11"/>
        <color theme="1"/>
        <rFont val="宋体"/>
        <charset val="134"/>
      </rPr>
      <t>人，可改善路容路貌，提高路况质量，及时清理路面，保障运行安全，减少事故发生。</t>
    </r>
  </si>
  <si>
    <t>yjsx030</t>
  </si>
  <si>
    <r>
      <rPr>
        <sz val="11"/>
        <color theme="1"/>
        <rFont val="宋体"/>
        <charset val="134"/>
      </rPr>
      <t>英吉沙县建筑领域技能培训项目</t>
    </r>
  </si>
  <si>
    <r>
      <rPr>
        <sz val="11"/>
        <color theme="1"/>
        <rFont val="宋体"/>
        <charset val="134"/>
      </rPr>
      <t>技能培训</t>
    </r>
  </si>
  <si>
    <r>
      <rPr>
        <sz val="11"/>
        <color theme="1"/>
        <rFont val="宋体"/>
        <charset val="134"/>
      </rPr>
      <t>建设内容：组织本地劳动力开展砌筑工、电工、电焊工、装饰装修工、架子工、钢筋工、管工、模板工等建筑领域相关技能培训，培训合格后发放技能等级证书。计划培训</t>
    </r>
    <r>
      <rPr>
        <sz val="11"/>
        <color theme="1"/>
        <rFont val="Times New Roman"/>
        <charset val="134"/>
      </rPr>
      <t>1000</t>
    </r>
    <r>
      <rPr>
        <sz val="11"/>
        <color theme="1"/>
        <rFont val="宋体"/>
        <charset val="134"/>
      </rPr>
      <t>人，按照每人</t>
    </r>
    <r>
      <rPr>
        <sz val="11"/>
        <color theme="1"/>
        <rFont val="Times New Roman"/>
        <charset val="134"/>
      </rPr>
      <t>1800</t>
    </r>
    <r>
      <rPr>
        <sz val="11"/>
        <color theme="1"/>
        <rFont val="宋体"/>
        <charset val="134"/>
      </rPr>
      <t>元标准给予组织开展培训的机构。</t>
    </r>
  </si>
  <si>
    <r>
      <rPr>
        <sz val="11"/>
        <color theme="1"/>
        <rFont val="宋体"/>
        <charset val="134"/>
      </rPr>
      <t>人社局</t>
    </r>
  </si>
  <si>
    <r>
      <rPr>
        <sz val="11"/>
        <color theme="1"/>
        <rFont val="宋体"/>
        <charset val="134"/>
      </rPr>
      <t>王志绪</t>
    </r>
  </si>
  <si>
    <r>
      <rPr>
        <sz val="11"/>
        <color theme="1"/>
        <rFont val="Times New Roman"/>
        <charset val="134"/>
      </rPr>
      <t>1.</t>
    </r>
    <r>
      <rPr>
        <sz val="11"/>
        <color theme="1"/>
        <rFont val="宋体"/>
        <charset val="134"/>
      </rPr>
      <t>经济效益：按照每人</t>
    </r>
    <r>
      <rPr>
        <sz val="11"/>
        <color theme="1"/>
        <rFont val="Times New Roman"/>
        <charset val="134"/>
      </rPr>
      <t>1800</t>
    </r>
    <r>
      <rPr>
        <sz val="11"/>
        <color theme="1"/>
        <rFont val="宋体"/>
        <charset val="134"/>
      </rPr>
      <t>元标准给予组织开展培训的机构。</t>
    </r>
    <r>
      <rPr>
        <sz val="11"/>
        <color theme="1"/>
        <rFont val="Times New Roman"/>
        <charset val="134"/>
      </rPr>
      <t xml:space="preserve">
2.</t>
    </r>
    <r>
      <rPr>
        <sz val="11"/>
        <color theme="1"/>
        <rFont val="宋体"/>
        <charset val="134"/>
      </rPr>
      <t>社会效益：通过项目实施，进一步提升农村劳动力职业技能能力素质，不断提升培训人员工资性收入，拓展就业渠道。</t>
    </r>
  </si>
  <si>
    <t>yjsx031</t>
  </si>
  <si>
    <t>一次性就业和交通补助项目</t>
  </si>
  <si>
    <r>
      <rPr>
        <sz val="11"/>
        <color theme="1"/>
        <rFont val="宋体"/>
        <charset val="134"/>
      </rPr>
      <t>交通费补助</t>
    </r>
  </si>
  <si>
    <r>
      <t>建设内容：一是对</t>
    </r>
    <r>
      <rPr>
        <sz val="11"/>
        <color theme="1"/>
        <rFont val="Times New Roman"/>
        <charset val="134"/>
      </rPr>
      <t>2024</t>
    </r>
    <r>
      <rPr>
        <sz val="11"/>
        <color theme="1"/>
        <rFont val="宋体"/>
        <charset val="134"/>
      </rPr>
      <t>年赴疆内、外务工脱贫劳动力（含监测帮扶对象），对其外出就业产生的单程交通费、人身意外险、体检费给予补助。有组织外出务工依据实际出行票据单程金额予以报销，零散外出务工按照疆外</t>
    </r>
    <r>
      <rPr>
        <sz val="11"/>
        <color theme="1"/>
        <rFont val="Times New Roman"/>
        <charset val="134"/>
      </rPr>
      <t>500</t>
    </r>
    <r>
      <rPr>
        <sz val="11"/>
        <color theme="1"/>
        <rFont val="宋体"/>
        <charset val="134"/>
      </rPr>
      <t>元</t>
    </r>
    <r>
      <rPr>
        <sz val="11"/>
        <color theme="1"/>
        <rFont val="Times New Roman"/>
        <charset val="134"/>
      </rPr>
      <t>/</t>
    </r>
    <r>
      <rPr>
        <sz val="11"/>
        <color theme="1"/>
        <rFont val="宋体"/>
        <charset val="134"/>
      </rPr>
      <t>人予以补助，疆内按照实际务工地区给予补助；二是对县域内吸纳脱贫人员、监测对象等群体就业数量多、成效好的就业帮扶企业，按照</t>
    </r>
    <r>
      <rPr>
        <sz val="11"/>
        <color theme="1"/>
        <rFont val="Times New Roman"/>
        <charset val="134"/>
      </rPr>
      <t>500</t>
    </r>
    <r>
      <rPr>
        <sz val="11"/>
        <color theme="1"/>
        <rFont val="宋体"/>
        <charset val="134"/>
      </rPr>
      <t>元</t>
    </r>
    <r>
      <rPr>
        <sz val="11"/>
        <color theme="1"/>
        <rFont val="Times New Roman"/>
        <charset val="134"/>
      </rPr>
      <t>/</t>
    </r>
    <r>
      <rPr>
        <sz val="11"/>
        <color theme="1"/>
        <rFont val="宋体"/>
        <charset val="134"/>
      </rPr>
      <t>人给予一次性奖补。通过项目实施，进一步巩固拓展脱贫攻坚成果。</t>
    </r>
  </si>
  <si>
    <r>
      <rPr>
        <sz val="11"/>
        <color theme="1"/>
        <rFont val="Times New Roman"/>
        <charset val="134"/>
      </rPr>
      <t>1.</t>
    </r>
    <r>
      <rPr>
        <sz val="11"/>
        <color theme="1"/>
        <rFont val="宋体"/>
        <charset val="134"/>
      </rPr>
      <t>经济效益：带动脱贫人口</t>
    </r>
    <r>
      <rPr>
        <sz val="11"/>
        <color theme="1"/>
        <rFont val="Times New Roman"/>
        <charset val="134"/>
      </rPr>
      <t>800</t>
    </r>
    <r>
      <rPr>
        <sz val="11"/>
        <color theme="1"/>
        <rFont val="宋体"/>
        <charset val="134"/>
      </rPr>
      <t>人全年经济总收</t>
    </r>
    <r>
      <rPr>
        <sz val="11"/>
        <color theme="1"/>
        <rFont val="Times New Roman"/>
        <charset val="134"/>
      </rPr>
      <t>≥50</t>
    </r>
    <r>
      <rPr>
        <sz val="11"/>
        <color theme="1"/>
        <rFont val="宋体"/>
        <charset val="134"/>
      </rPr>
      <t>万元。</t>
    </r>
    <r>
      <rPr>
        <sz val="11"/>
        <color theme="1"/>
        <rFont val="Times New Roman"/>
        <charset val="134"/>
      </rPr>
      <t xml:space="preserve">
2.</t>
    </r>
    <r>
      <rPr>
        <sz val="11"/>
        <color theme="1"/>
        <rFont val="宋体"/>
        <charset val="134"/>
      </rPr>
      <t>社会效益：进一步巩固拓展脱贫攻坚成果，鼓励外出就业，增加农户收入。</t>
    </r>
  </si>
  <si>
    <t>yjsx032</t>
  </si>
  <si>
    <t>村级临时性公益岗位补助</t>
  </si>
  <si>
    <r>
      <rPr>
        <sz val="11"/>
        <color theme="1"/>
        <rFont val="宋体"/>
        <charset val="134"/>
      </rPr>
      <t>建设内容：按照乡镇，村的实际情况，对3200名村级公益性岗位（已脱贫户、监测对象）按照每人每月</t>
    </r>
    <r>
      <rPr>
        <sz val="11"/>
        <color theme="1"/>
        <rFont val="Times New Roman"/>
        <charset val="134"/>
      </rPr>
      <t>1620</t>
    </r>
    <r>
      <rPr>
        <sz val="11"/>
        <color theme="1"/>
        <rFont val="宋体"/>
        <charset val="134"/>
      </rPr>
      <t>元、最多6个月进行补助。</t>
    </r>
  </si>
  <si>
    <r>
      <rPr>
        <sz val="11"/>
        <color theme="1"/>
        <rFont val="宋体"/>
        <charset val="134"/>
      </rPr>
      <t>乡村振兴局</t>
    </r>
  </si>
  <si>
    <r>
      <rPr>
        <sz val="11"/>
        <color theme="1"/>
        <rFont val="宋体"/>
        <charset val="134"/>
      </rPr>
      <t>高辉军</t>
    </r>
  </si>
  <si>
    <r>
      <rPr>
        <sz val="11"/>
        <color theme="1"/>
        <rFont val="Times New Roman"/>
        <charset val="134"/>
      </rPr>
      <t>1.</t>
    </r>
    <r>
      <rPr>
        <sz val="11"/>
        <color theme="1"/>
        <rFont val="宋体"/>
        <charset val="134"/>
      </rPr>
      <t>经济效益：带动脱贫人口</t>
    </r>
    <r>
      <rPr>
        <sz val="11"/>
        <color theme="1"/>
        <rFont val="Times New Roman"/>
        <charset val="134"/>
      </rPr>
      <t>3200</t>
    </r>
    <r>
      <rPr>
        <sz val="11"/>
        <color theme="1"/>
        <rFont val="宋体"/>
        <charset val="134"/>
      </rPr>
      <t>人，全年经济总收入≧</t>
    </r>
    <r>
      <rPr>
        <sz val="11"/>
        <color theme="1"/>
        <rFont val="Times New Roman"/>
        <charset val="134"/>
      </rPr>
      <t>2600</t>
    </r>
    <r>
      <rPr>
        <sz val="11"/>
        <color theme="1"/>
        <rFont val="宋体"/>
        <charset val="134"/>
      </rPr>
      <t>万元。</t>
    </r>
    <r>
      <rPr>
        <sz val="11"/>
        <color theme="1"/>
        <rFont val="Times New Roman"/>
        <charset val="134"/>
      </rPr>
      <t xml:space="preserve">
2.</t>
    </r>
    <r>
      <rPr>
        <sz val="11"/>
        <color theme="1"/>
        <rFont val="宋体"/>
        <charset val="134"/>
      </rPr>
      <t>社会效益：促进乡村公益事业发展、促进乡村公共服务发展。</t>
    </r>
  </si>
  <si>
    <t>三、乡村建设</t>
  </si>
  <si>
    <t>yjsx033</t>
  </si>
  <si>
    <t>英吉沙县艾古斯乡、乌恰镇、克孜勒乡三个乡镇农村饮水老旧管网改造项目</t>
  </si>
  <si>
    <r>
      <rPr>
        <sz val="11"/>
        <color theme="1"/>
        <rFont val="宋体"/>
        <charset val="134"/>
      </rPr>
      <t>乡村建设行动</t>
    </r>
  </si>
  <si>
    <t>农村饮水老旧管网更新改造项目</t>
  </si>
  <si>
    <r>
      <rPr>
        <sz val="11"/>
        <color theme="1"/>
        <rFont val="宋体"/>
        <charset val="134"/>
      </rPr>
      <t>改扩建</t>
    </r>
  </si>
  <si>
    <t>英吉沙县艾古斯乡、乌恰镇、克孜勒乡</t>
  </si>
  <si>
    <r>
      <rPr>
        <sz val="10"/>
        <color theme="1"/>
        <rFont val="宋体"/>
        <charset val="134"/>
      </rPr>
      <t>建设内容：输配水管道工程及管道附属建筑物</t>
    </r>
    <r>
      <rPr>
        <sz val="10"/>
        <color theme="1"/>
        <rFont val="Times New Roman"/>
        <charset val="134"/>
      </rPr>
      <t xml:space="preserve">
</t>
    </r>
    <r>
      <rPr>
        <sz val="10"/>
        <color theme="1"/>
        <rFont val="宋体"/>
        <charset val="134"/>
      </rPr>
      <t>艾古斯乡配水管道总长</t>
    </r>
    <r>
      <rPr>
        <sz val="10"/>
        <color theme="1"/>
        <rFont val="Times New Roman"/>
        <charset val="134"/>
      </rPr>
      <t xml:space="preserve"> 44.62km</t>
    </r>
    <r>
      <rPr>
        <sz val="10"/>
        <color theme="1"/>
        <rFont val="宋体"/>
        <charset val="134"/>
      </rPr>
      <t>，共计</t>
    </r>
    <r>
      <rPr>
        <sz val="10"/>
        <color theme="1"/>
        <rFont val="Times New Roman"/>
        <charset val="134"/>
      </rPr>
      <t xml:space="preserve"> 92 </t>
    </r>
    <r>
      <rPr>
        <sz val="10"/>
        <color theme="1"/>
        <rFont val="宋体"/>
        <charset val="134"/>
      </rPr>
      <t>条管道，采用</t>
    </r>
    <r>
      <rPr>
        <sz val="10"/>
        <color theme="1"/>
        <rFont val="Times New Roman"/>
        <charset val="134"/>
      </rPr>
      <t xml:space="preserve"> de63~de110PE </t>
    </r>
    <r>
      <rPr>
        <sz val="10"/>
        <color theme="1"/>
        <rFont val="宋体"/>
        <charset val="134"/>
      </rPr>
      <t>管，配套各类阀门井</t>
    </r>
    <r>
      <rPr>
        <sz val="10"/>
        <color theme="1"/>
        <rFont val="Times New Roman"/>
        <charset val="134"/>
      </rPr>
      <t xml:space="preserve"> 250 </t>
    </r>
    <r>
      <rPr>
        <sz val="10"/>
        <color theme="1"/>
        <rFont val="宋体"/>
        <charset val="134"/>
      </rPr>
      <t>座，共设</t>
    </r>
    <r>
      <rPr>
        <sz val="10"/>
        <color theme="1"/>
        <rFont val="Times New Roman"/>
        <charset val="134"/>
      </rPr>
      <t xml:space="preserve"> 72 </t>
    </r>
    <r>
      <rPr>
        <sz val="10"/>
        <color theme="1"/>
        <rFont val="宋体"/>
        <charset val="134"/>
      </rPr>
      <t>座控制阀井、</t>
    </r>
    <r>
      <rPr>
        <sz val="10"/>
        <color theme="1"/>
        <rFont val="Times New Roman"/>
        <charset val="134"/>
      </rPr>
      <t xml:space="preserve">15 </t>
    </r>
    <r>
      <rPr>
        <sz val="10"/>
        <color theme="1"/>
        <rFont val="宋体"/>
        <charset val="134"/>
      </rPr>
      <t>座排气阀井、</t>
    </r>
    <r>
      <rPr>
        <sz val="10"/>
        <color theme="1"/>
        <rFont val="Times New Roman"/>
        <charset val="134"/>
      </rPr>
      <t xml:space="preserve">8 </t>
    </r>
    <r>
      <rPr>
        <sz val="10"/>
        <color theme="1"/>
        <rFont val="宋体"/>
        <charset val="134"/>
      </rPr>
      <t>座隔断放空阀井，</t>
    </r>
    <r>
      <rPr>
        <sz val="10"/>
        <color theme="1"/>
        <rFont val="Times New Roman"/>
        <charset val="134"/>
      </rPr>
      <t xml:space="preserve">4 </t>
    </r>
    <r>
      <rPr>
        <sz val="10"/>
        <color theme="1"/>
        <rFont val="宋体"/>
        <charset val="134"/>
      </rPr>
      <t>座流量计阀井、</t>
    </r>
    <r>
      <rPr>
        <sz val="10"/>
        <color theme="1"/>
        <rFont val="Times New Roman"/>
        <charset val="134"/>
      </rPr>
      <t xml:space="preserve">2 </t>
    </r>
    <r>
      <rPr>
        <sz val="10"/>
        <color theme="1"/>
        <rFont val="宋体"/>
        <charset val="134"/>
      </rPr>
      <t>座电动远传控制阀井、</t>
    </r>
    <r>
      <rPr>
        <sz val="10"/>
        <color theme="1"/>
        <rFont val="Times New Roman"/>
        <charset val="134"/>
      </rPr>
      <t xml:space="preserve">9 </t>
    </r>
    <r>
      <rPr>
        <sz val="10"/>
        <color theme="1"/>
        <rFont val="宋体"/>
        <charset val="134"/>
      </rPr>
      <t>座减压阀井、</t>
    </r>
    <r>
      <rPr>
        <sz val="10"/>
        <color theme="1"/>
        <rFont val="Times New Roman"/>
        <charset val="134"/>
      </rPr>
      <t xml:space="preserve">13 </t>
    </r>
    <r>
      <rPr>
        <sz val="10"/>
        <color theme="1"/>
        <rFont val="宋体"/>
        <charset val="134"/>
      </rPr>
      <t>处压力计，入户阀井利旧</t>
    </r>
    <r>
      <rPr>
        <sz val="10"/>
        <color theme="1"/>
        <rFont val="Times New Roman"/>
        <charset val="134"/>
      </rPr>
      <t xml:space="preserve"> 140 </t>
    </r>
    <r>
      <rPr>
        <sz val="10"/>
        <color theme="1"/>
        <rFont val="宋体"/>
        <charset val="134"/>
      </rPr>
      <t>座，</t>
    </r>
    <r>
      <rPr>
        <sz val="10"/>
        <color theme="1"/>
        <rFont val="Times New Roman"/>
        <charset val="134"/>
      </rPr>
      <t xml:space="preserve">1 </t>
    </r>
    <r>
      <rPr>
        <sz val="10"/>
        <color theme="1"/>
        <rFont val="宋体"/>
        <charset val="134"/>
      </rPr>
      <t>座排泥阀井，镇墩</t>
    </r>
    <r>
      <rPr>
        <sz val="10"/>
        <color theme="1"/>
        <rFont val="Times New Roman"/>
        <charset val="134"/>
      </rPr>
      <t xml:space="preserve"> 71 </t>
    </r>
    <r>
      <rPr>
        <sz val="10"/>
        <color theme="1"/>
        <rFont val="宋体"/>
        <charset val="134"/>
      </rPr>
      <t>座，交叉建筑物</t>
    </r>
    <r>
      <rPr>
        <sz val="10"/>
        <color theme="1"/>
        <rFont val="Times New Roman"/>
        <charset val="134"/>
      </rPr>
      <t xml:space="preserve"> 9 </t>
    </r>
    <r>
      <rPr>
        <sz val="10"/>
        <color theme="1"/>
        <rFont val="宋体"/>
        <charset val="134"/>
      </rPr>
      <t>处。乌恰镇配水管道总长</t>
    </r>
    <r>
      <rPr>
        <sz val="10"/>
        <color theme="1"/>
        <rFont val="Times New Roman"/>
        <charset val="134"/>
      </rPr>
      <t xml:space="preserve"> 102.26km</t>
    </r>
    <r>
      <rPr>
        <sz val="10"/>
        <color theme="1"/>
        <rFont val="宋体"/>
        <charset val="134"/>
      </rPr>
      <t>，共计</t>
    </r>
    <r>
      <rPr>
        <sz val="10"/>
        <color theme="1"/>
        <rFont val="Times New Roman"/>
        <charset val="134"/>
      </rPr>
      <t xml:space="preserve"> 271 </t>
    </r>
    <r>
      <rPr>
        <sz val="10"/>
        <color theme="1"/>
        <rFont val="宋体"/>
        <charset val="134"/>
      </rPr>
      <t>条管道，管道管径为</t>
    </r>
    <r>
      <rPr>
        <sz val="10"/>
        <color theme="1"/>
        <rFont val="Times New Roman"/>
        <charset val="134"/>
      </rPr>
      <t xml:space="preserve"> de63~de200</t>
    </r>
    <r>
      <rPr>
        <sz val="10"/>
        <color theme="1"/>
        <rFont val="宋体"/>
        <charset val="134"/>
      </rPr>
      <t>的</t>
    </r>
    <r>
      <rPr>
        <sz val="10"/>
        <color theme="1"/>
        <rFont val="Times New Roman"/>
        <charset val="134"/>
      </rPr>
      <t xml:space="preserve"> PE </t>
    </r>
    <r>
      <rPr>
        <sz val="10"/>
        <color theme="1"/>
        <rFont val="宋体"/>
        <charset val="134"/>
      </rPr>
      <t>管，管道沿线穿越道路以及渠道，</t>
    </r>
    <r>
      <rPr>
        <sz val="10"/>
        <color theme="1"/>
        <rFont val="Times New Roman"/>
        <charset val="134"/>
      </rPr>
      <t xml:space="preserve"> </t>
    </r>
    <r>
      <rPr>
        <sz val="10"/>
        <color theme="1"/>
        <rFont val="宋体"/>
        <charset val="134"/>
      </rPr>
      <t>共设</t>
    </r>
    <r>
      <rPr>
        <sz val="10"/>
        <color theme="1"/>
        <rFont val="Times New Roman"/>
        <charset val="134"/>
      </rPr>
      <t xml:space="preserve"> 149 </t>
    </r>
    <r>
      <rPr>
        <sz val="10"/>
        <color theme="1"/>
        <rFont val="宋体"/>
        <charset val="134"/>
      </rPr>
      <t>座控制阀井、</t>
    </r>
    <r>
      <rPr>
        <sz val="10"/>
        <color theme="1"/>
        <rFont val="Times New Roman"/>
        <charset val="134"/>
      </rPr>
      <t xml:space="preserve">29 </t>
    </r>
    <r>
      <rPr>
        <sz val="10"/>
        <color theme="1"/>
        <rFont val="宋体"/>
        <charset val="134"/>
      </rPr>
      <t>座排气阀井、</t>
    </r>
    <r>
      <rPr>
        <sz val="10"/>
        <color theme="1"/>
        <rFont val="Times New Roman"/>
        <charset val="134"/>
      </rPr>
      <t xml:space="preserve">10 </t>
    </r>
    <r>
      <rPr>
        <sz val="10"/>
        <color theme="1"/>
        <rFont val="宋体"/>
        <charset val="134"/>
      </rPr>
      <t>座隔断放空阀井，</t>
    </r>
    <r>
      <rPr>
        <sz val="10"/>
        <color theme="1"/>
        <rFont val="Times New Roman"/>
        <charset val="134"/>
      </rPr>
      <t xml:space="preserve">11 </t>
    </r>
    <r>
      <rPr>
        <sz val="10"/>
        <color theme="1"/>
        <rFont val="宋体"/>
        <charset val="134"/>
      </rPr>
      <t>座流量计阀井、</t>
    </r>
    <r>
      <rPr>
        <sz val="10"/>
        <color theme="1"/>
        <rFont val="Times New Roman"/>
        <charset val="134"/>
      </rPr>
      <t xml:space="preserve">5 </t>
    </r>
    <r>
      <rPr>
        <sz val="10"/>
        <color theme="1"/>
        <rFont val="宋体"/>
        <charset val="134"/>
      </rPr>
      <t>座电动远传控制阀井、</t>
    </r>
    <r>
      <rPr>
        <sz val="10"/>
        <color theme="1"/>
        <rFont val="Times New Roman"/>
        <charset val="134"/>
      </rPr>
      <t xml:space="preserve">19 </t>
    </r>
    <r>
      <rPr>
        <sz val="10"/>
        <color theme="1"/>
        <rFont val="宋体"/>
        <charset val="134"/>
      </rPr>
      <t>座减压阀井、</t>
    </r>
    <r>
      <rPr>
        <sz val="10"/>
        <color theme="1"/>
        <rFont val="Times New Roman"/>
        <charset val="134"/>
      </rPr>
      <t xml:space="preserve">30 </t>
    </r>
    <r>
      <rPr>
        <sz val="10"/>
        <color theme="1"/>
        <rFont val="宋体"/>
        <charset val="134"/>
      </rPr>
      <t>处压力计，镇墩</t>
    </r>
    <r>
      <rPr>
        <sz val="10"/>
        <color theme="1"/>
        <rFont val="Times New Roman"/>
        <charset val="134"/>
      </rPr>
      <t xml:space="preserve"> 233 </t>
    </r>
    <r>
      <rPr>
        <sz val="10"/>
        <color theme="1"/>
        <rFont val="宋体"/>
        <charset val="134"/>
      </rPr>
      <t>座，交叉建筑物</t>
    </r>
    <r>
      <rPr>
        <sz val="10"/>
        <color theme="1"/>
        <rFont val="Times New Roman"/>
        <charset val="134"/>
      </rPr>
      <t xml:space="preserve"> 7 </t>
    </r>
    <r>
      <rPr>
        <sz val="10"/>
        <color theme="1"/>
        <rFont val="宋体"/>
        <charset val="134"/>
      </rPr>
      <t>处。克孜勒乡配水管道总长</t>
    </r>
    <r>
      <rPr>
        <sz val="10"/>
        <color theme="1"/>
        <rFont val="Times New Roman"/>
        <charset val="134"/>
      </rPr>
      <t xml:space="preserve"> 65.80km</t>
    </r>
    <r>
      <rPr>
        <sz val="10"/>
        <color theme="1"/>
        <rFont val="宋体"/>
        <charset val="134"/>
      </rPr>
      <t>，共计</t>
    </r>
    <r>
      <rPr>
        <sz val="10"/>
        <color theme="1"/>
        <rFont val="Times New Roman"/>
        <charset val="134"/>
      </rPr>
      <t xml:space="preserve"> 131 </t>
    </r>
    <r>
      <rPr>
        <sz val="10"/>
        <color theme="1"/>
        <rFont val="宋体"/>
        <charset val="134"/>
      </rPr>
      <t>条管道，采用</t>
    </r>
    <r>
      <rPr>
        <sz val="10"/>
        <color theme="1"/>
        <rFont val="Times New Roman"/>
        <charset val="134"/>
      </rPr>
      <t xml:space="preserve"> de63~de160PE </t>
    </r>
    <r>
      <rPr>
        <sz val="10"/>
        <color theme="1"/>
        <rFont val="宋体"/>
        <charset val="134"/>
      </rPr>
      <t>管，共设</t>
    </r>
    <r>
      <rPr>
        <sz val="10"/>
        <color theme="1"/>
        <rFont val="Times New Roman"/>
        <charset val="134"/>
      </rPr>
      <t xml:space="preserve"> 64 </t>
    </r>
    <r>
      <rPr>
        <sz val="10"/>
        <color theme="1"/>
        <rFont val="宋体"/>
        <charset val="134"/>
      </rPr>
      <t>座控制阀井、</t>
    </r>
    <r>
      <rPr>
        <sz val="10"/>
        <color theme="1"/>
        <rFont val="Times New Roman"/>
        <charset val="134"/>
      </rPr>
      <t xml:space="preserve">29 </t>
    </r>
    <r>
      <rPr>
        <sz val="10"/>
        <color theme="1"/>
        <rFont val="宋体"/>
        <charset val="134"/>
      </rPr>
      <t>座排气阀井、</t>
    </r>
    <r>
      <rPr>
        <sz val="10"/>
        <color theme="1"/>
        <rFont val="Times New Roman"/>
        <charset val="134"/>
      </rPr>
      <t xml:space="preserve">13 </t>
    </r>
    <r>
      <rPr>
        <sz val="10"/>
        <color theme="1"/>
        <rFont val="宋体"/>
        <charset val="134"/>
      </rPr>
      <t>座隔断放空阀井，</t>
    </r>
    <r>
      <rPr>
        <sz val="10"/>
        <color theme="1"/>
        <rFont val="Times New Roman"/>
        <charset val="134"/>
      </rPr>
      <t xml:space="preserve">5 </t>
    </r>
    <r>
      <rPr>
        <sz val="10"/>
        <color theme="1"/>
        <rFont val="宋体"/>
        <charset val="134"/>
      </rPr>
      <t>座流量计阀井、</t>
    </r>
    <r>
      <rPr>
        <sz val="10"/>
        <color theme="1"/>
        <rFont val="Times New Roman"/>
        <charset val="134"/>
      </rPr>
      <t>3</t>
    </r>
    <r>
      <rPr>
        <sz val="10"/>
        <color theme="1"/>
        <rFont val="宋体"/>
        <charset val="134"/>
      </rPr>
      <t>座电动远传控制阀井、</t>
    </r>
    <r>
      <rPr>
        <sz val="10"/>
        <color theme="1"/>
        <rFont val="Times New Roman"/>
        <charset val="134"/>
      </rPr>
      <t xml:space="preserve">12 </t>
    </r>
    <r>
      <rPr>
        <sz val="10"/>
        <color theme="1"/>
        <rFont val="宋体"/>
        <charset val="134"/>
      </rPr>
      <t>座减压阀井、入户井利旧</t>
    </r>
    <r>
      <rPr>
        <sz val="10"/>
        <color theme="1"/>
        <rFont val="Times New Roman"/>
        <charset val="134"/>
      </rPr>
      <t xml:space="preserve"> 550 </t>
    </r>
    <r>
      <rPr>
        <sz val="10"/>
        <color theme="1"/>
        <rFont val="宋体"/>
        <charset val="134"/>
      </rPr>
      <t>座、</t>
    </r>
    <r>
      <rPr>
        <sz val="10"/>
        <color theme="1"/>
        <rFont val="Times New Roman"/>
        <charset val="134"/>
      </rPr>
      <t xml:space="preserve">17 </t>
    </r>
    <r>
      <rPr>
        <sz val="10"/>
        <color theme="1"/>
        <rFont val="宋体"/>
        <charset val="134"/>
      </rPr>
      <t>处压力计，镇墩</t>
    </r>
    <r>
      <rPr>
        <sz val="10"/>
        <color theme="1"/>
        <rFont val="Times New Roman"/>
        <charset val="134"/>
      </rPr>
      <t xml:space="preserve">140 </t>
    </r>
    <r>
      <rPr>
        <sz val="10"/>
        <color theme="1"/>
        <rFont val="宋体"/>
        <charset val="134"/>
      </rPr>
      <t>座，交叉建筑物</t>
    </r>
    <r>
      <rPr>
        <sz val="10"/>
        <color theme="1"/>
        <rFont val="Times New Roman"/>
        <charset val="134"/>
      </rPr>
      <t xml:space="preserve"> 12 </t>
    </r>
    <r>
      <rPr>
        <sz val="10"/>
        <color theme="1"/>
        <rFont val="宋体"/>
        <charset val="134"/>
      </rPr>
      <t>处。</t>
    </r>
  </si>
  <si>
    <r>
      <rPr>
        <sz val="11"/>
        <color theme="1"/>
        <rFont val="宋体"/>
        <charset val="134"/>
      </rPr>
      <t>英吉沙县农村饮水安全工程服务站</t>
    </r>
  </si>
  <si>
    <r>
      <rPr>
        <sz val="11"/>
        <color theme="1"/>
        <rFont val="宋体"/>
        <charset val="134"/>
      </rPr>
      <t>喀迪尔</t>
    </r>
    <r>
      <rPr>
        <sz val="11"/>
        <color theme="1"/>
        <rFont val="Times New Roman"/>
        <charset val="134"/>
      </rPr>
      <t>·</t>
    </r>
    <r>
      <rPr>
        <sz val="11"/>
        <color theme="1"/>
        <rFont val="宋体"/>
        <charset val="134"/>
      </rPr>
      <t>麦麦提</t>
    </r>
  </si>
  <si>
    <r>
      <rPr>
        <sz val="11"/>
        <color theme="1"/>
        <rFont val="宋体"/>
        <charset val="134"/>
      </rPr>
      <t>绩效</t>
    </r>
    <r>
      <rPr>
        <sz val="11"/>
        <color theme="1"/>
        <rFont val="Times New Roman"/>
        <charset val="134"/>
      </rPr>
      <t>1</t>
    </r>
    <r>
      <rPr>
        <sz val="11"/>
        <color theme="1"/>
        <rFont val="宋体"/>
        <charset val="134"/>
      </rPr>
      <t>：通过该项目的实施，进一步补齐英吉沙县基础设施短板，改善农村居民生活条件，为英吉沙县居民生活生产发展提供基本保障。绩效</t>
    </r>
    <r>
      <rPr>
        <sz val="11"/>
        <color theme="1"/>
        <rFont val="Times New Roman"/>
        <charset val="134"/>
      </rPr>
      <t>2</t>
    </r>
    <r>
      <rPr>
        <sz val="11"/>
        <color theme="1"/>
        <rFont val="宋体"/>
        <charset val="134"/>
      </rPr>
      <t>：本次工程中，吸纳新疆籍人员就业比例不少于</t>
    </r>
    <r>
      <rPr>
        <sz val="11"/>
        <color theme="1"/>
        <rFont val="Times New Roman"/>
        <charset val="134"/>
      </rPr>
      <t>70%</t>
    </r>
    <r>
      <rPr>
        <sz val="11"/>
        <color theme="1"/>
        <rFont val="宋体"/>
        <charset val="134"/>
      </rPr>
      <t>（其中普通基础工作岗位吸纳新疆籍劳动力就业比例不少于</t>
    </r>
    <r>
      <rPr>
        <sz val="11"/>
        <color theme="1"/>
        <rFont val="Times New Roman"/>
        <charset val="134"/>
      </rPr>
      <t>90%</t>
    </r>
    <r>
      <rPr>
        <sz val="11"/>
        <color theme="1"/>
        <rFont val="宋体"/>
        <charset val="134"/>
      </rPr>
      <t>）</t>
    </r>
  </si>
  <si>
    <t>yjsx034</t>
  </si>
  <si>
    <r>
      <rPr>
        <sz val="11"/>
        <color theme="1"/>
        <rFont val="宋体"/>
        <charset val="134"/>
      </rPr>
      <t>英吉沙县自治区级示范村萨罕镇（</t>
    </r>
    <r>
      <rPr>
        <sz val="11"/>
        <color theme="1"/>
        <rFont val="Times New Roman"/>
        <charset val="134"/>
      </rPr>
      <t>16</t>
    </r>
    <r>
      <rPr>
        <sz val="11"/>
        <color theme="1"/>
        <rFont val="宋体"/>
        <charset val="134"/>
      </rPr>
      <t>）村污水集中处理建设项目</t>
    </r>
  </si>
  <si>
    <r>
      <rPr>
        <sz val="11"/>
        <color theme="1"/>
        <rFont val="宋体"/>
        <charset val="134"/>
      </rPr>
      <t>农村污水治理</t>
    </r>
  </si>
  <si>
    <r>
      <rPr>
        <sz val="11"/>
        <color theme="1"/>
        <rFont val="宋体"/>
        <charset val="134"/>
      </rPr>
      <t>萨罕镇</t>
    </r>
    <r>
      <rPr>
        <sz val="11"/>
        <color theme="1"/>
        <rFont val="Times New Roman"/>
        <charset val="134"/>
      </rPr>
      <t>16</t>
    </r>
    <r>
      <rPr>
        <sz val="11"/>
        <color theme="1"/>
        <rFont val="宋体"/>
        <charset val="134"/>
      </rPr>
      <t>村</t>
    </r>
  </si>
  <si>
    <t>建设内容：新建污水管网14.1km，DN400主管网5.7km，DN110支管网8.4km，及相关配套设施。</t>
  </si>
  <si>
    <r>
      <rPr>
        <sz val="11"/>
        <color theme="1"/>
        <rFont val="宋体"/>
        <charset val="134"/>
      </rPr>
      <t>住建局</t>
    </r>
  </si>
  <si>
    <r>
      <rPr>
        <sz val="11"/>
        <color theme="1"/>
        <rFont val="宋体"/>
        <charset val="134"/>
      </rPr>
      <t>王海龙</t>
    </r>
  </si>
  <si>
    <r>
      <rPr>
        <sz val="11"/>
        <color theme="1"/>
        <rFont val="宋体"/>
        <charset val="134"/>
      </rPr>
      <t>该项目建成后，解决农村污水处理问题，改善人居环境，提高群众幸福感</t>
    </r>
  </si>
  <si>
    <t>yjsx035</t>
  </si>
  <si>
    <r>
      <rPr>
        <sz val="11"/>
        <color theme="1"/>
        <rFont val="宋体"/>
        <charset val="134"/>
      </rPr>
      <t>英吉沙县自治区级示范村城关乡（</t>
    </r>
    <r>
      <rPr>
        <sz val="11"/>
        <color theme="1"/>
        <rFont val="Times New Roman"/>
        <charset val="134"/>
      </rPr>
      <t>11</t>
    </r>
    <r>
      <rPr>
        <sz val="11"/>
        <color theme="1"/>
        <rFont val="宋体"/>
        <charset val="134"/>
      </rPr>
      <t>）村污水管网建设项目</t>
    </r>
  </si>
  <si>
    <r>
      <rPr>
        <sz val="11"/>
        <color theme="1"/>
        <rFont val="宋体"/>
        <charset val="134"/>
      </rPr>
      <t>城关乡</t>
    </r>
    <r>
      <rPr>
        <sz val="11"/>
        <color theme="1"/>
        <rFont val="Times New Roman"/>
        <charset val="134"/>
      </rPr>
      <t>11</t>
    </r>
    <r>
      <rPr>
        <sz val="11"/>
        <color theme="1"/>
        <rFont val="宋体"/>
        <charset val="134"/>
      </rPr>
      <t>村</t>
    </r>
  </si>
  <si>
    <t>建设内容：新建污水管网13.7km，DN400主管网6.3km，DN110支管网7.4km，及相关配套设施。</t>
  </si>
  <si>
    <t>yjsx036</t>
  </si>
  <si>
    <r>
      <rPr>
        <sz val="11"/>
        <color theme="1"/>
        <rFont val="宋体"/>
        <charset val="134"/>
      </rPr>
      <t>英吉沙县自治区级示范村萨罕镇</t>
    </r>
    <r>
      <rPr>
        <sz val="11"/>
        <color theme="1"/>
        <rFont val="Times New Roman"/>
        <charset val="134"/>
      </rPr>
      <t>16</t>
    </r>
    <r>
      <rPr>
        <sz val="11"/>
        <color theme="1"/>
        <rFont val="宋体"/>
        <charset val="134"/>
      </rPr>
      <t>村乡村建设项目</t>
    </r>
  </si>
  <si>
    <r>
      <rPr>
        <sz val="11"/>
        <color theme="1"/>
        <rFont val="宋体"/>
        <charset val="134"/>
      </rPr>
      <t>其他</t>
    </r>
  </si>
  <si>
    <r>
      <rPr>
        <sz val="11"/>
        <color theme="1"/>
        <rFont val="宋体"/>
        <charset val="134"/>
      </rPr>
      <t>建设内容：一是新建电商中心</t>
    </r>
    <r>
      <rPr>
        <sz val="11"/>
        <color theme="1"/>
        <rFont val="Times New Roman"/>
        <charset val="134"/>
      </rPr>
      <t>300</t>
    </r>
    <r>
      <rPr>
        <sz val="11"/>
        <color theme="1"/>
        <rFont val="宋体"/>
        <charset val="134"/>
      </rPr>
      <t>平方米，及相关配套设施，计划投资80万元；</t>
    </r>
    <r>
      <rPr>
        <sz val="11"/>
        <color theme="1"/>
        <rFont val="Times New Roman"/>
        <charset val="134"/>
      </rPr>
      <t xml:space="preserve">
</t>
    </r>
    <r>
      <rPr>
        <sz val="11"/>
        <color theme="1"/>
        <rFont val="宋体"/>
        <charset val="134"/>
      </rPr>
      <t>二是新建二层商铺</t>
    </r>
    <r>
      <rPr>
        <sz val="11"/>
        <color theme="1"/>
        <rFont val="Times New Roman"/>
        <charset val="134"/>
      </rPr>
      <t>4000</t>
    </r>
    <r>
      <rPr>
        <sz val="11"/>
        <color theme="1"/>
        <rFont val="宋体"/>
        <charset val="134"/>
      </rPr>
      <t>平方米及相关配套设施，计划投资1000万元；</t>
    </r>
    <r>
      <rPr>
        <sz val="11"/>
        <color theme="1"/>
        <rFont val="Times New Roman"/>
        <charset val="134"/>
      </rPr>
      <t xml:space="preserve">
</t>
    </r>
    <r>
      <rPr>
        <sz val="11"/>
        <color theme="1"/>
        <rFont val="宋体"/>
        <charset val="134"/>
      </rPr>
      <t>三是新建公共厕所</t>
    </r>
    <r>
      <rPr>
        <sz val="11"/>
        <color theme="1"/>
        <rFont val="Times New Roman"/>
        <charset val="134"/>
      </rPr>
      <t>60</t>
    </r>
    <r>
      <rPr>
        <sz val="11"/>
        <color theme="1"/>
        <rFont val="宋体"/>
        <charset val="134"/>
      </rPr>
      <t>平方米，计划投资</t>
    </r>
    <r>
      <rPr>
        <sz val="11"/>
        <color theme="1"/>
        <rFont val="Times New Roman"/>
        <charset val="134"/>
      </rPr>
      <t>30</t>
    </r>
    <r>
      <rPr>
        <sz val="11"/>
        <color theme="1"/>
        <rFont val="宋体"/>
        <charset val="134"/>
      </rPr>
      <t>万元；</t>
    </r>
    <r>
      <rPr>
        <sz val="11"/>
        <color theme="1"/>
        <rFont val="Times New Roman"/>
        <charset val="134"/>
      </rPr>
      <t xml:space="preserve">
</t>
    </r>
    <r>
      <rPr>
        <sz val="11"/>
        <color theme="1"/>
        <rFont val="宋体"/>
        <charset val="134"/>
      </rPr>
      <t>四是新建林果高效节水</t>
    </r>
    <r>
      <rPr>
        <sz val="11"/>
        <color theme="1"/>
        <rFont val="Times New Roman"/>
        <charset val="134"/>
      </rPr>
      <t>600</t>
    </r>
    <r>
      <rPr>
        <sz val="11"/>
        <color theme="1"/>
        <rFont val="宋体"/>
        <charset val="134"/>
      </rPr>
      <t>亩，计划投资</t>
    </r>
    <r>
      <rPr>
        <sz val="11"/>
        <color theme="1"/>
        <rFont val="Times New Roman"/>
        <charset val="134"/>
      </rPr>
      <t>120</t>
    </r>
    <r>
      <rPr>
        <sz val="11"/>
        <color theme="1"/>
        <rFont val="宋体"/>
        <charset val="134"/>
      </rPr>
      <t>万元。</t>
    </r>
  </si>
  <si>
    <r>
      <rPr>
        <sz val="11"/>
        <color theme="1"/>
        <rFont val="宋体"/>
        <charset val="134"/>
      </rPr>
      <t>个</t>
    </r>
  </si>
  <si>
    <r>
      <rPr>
        <sz val="11"/>
        <color theme="1"/>
        <rFont val="宋体"/>
        <charset val="134"/>
      </rPr>
      <t>萨罕镇</t>
    </r>
  </si>
  <si>
    <t xml:space="preserve">  通过电商中心营销我村农产品，拓展居民就业渠道，带动全乡农产品销售，增加农民收入，打造乡村电商示范点。
  通过商铺建设利用我村位居萨罕镇中心地段的优势出租后，提升村集体收入。</t>
  </si>
  <si>
    <t>yjsx037</t>
  </si>
  <si>
    <r>
      <rPr>
        <sz val="11"/>
        <color theme="1"/>
        <rFont val="宋体"/>
        <charset val="134"/>
      </rPr>
      <t>英吉沙县自治区级示范村城关乡</t>
    </r>
    <r>
      <rPr>
        <sz val="11"/>
        <color theme="1"/>
        <rFont val="Times New Roman"/>
        <charset val="134"/>
      </rPr>
      <t>11</t>
    </r>
    <r>
      <rPr>
        <sz val="11"/>
        <color theme="1"/>
        <rFont val="宋体"/>
        <charset val="134"/>
      </rPr>
      <t>村乡村建设项目</t>
    </r>
  </si>
  <si>
    <t>建设内容：1.新建600平方商铺配套水电等基础设施，计划投资168万元；
2.3组、4组新建矩形防渗渠0.3m³/s流量总长度2km，计划总投资120万元；
3.新建高标准农田配套设施，含沉沙池硬化4km等配套设施，计划投资50万。
4.新建10座日光温室，每座占地1亩，包括棚内换填土，购置水肥一体机，及相关配套附属设施，计划投资300万元</t>
  </si>
  <si>
    <t>城关乡</t>
  </si>
  <si>
    <t xml:space="preserve">  通过商铺建设方便群众生活，提升群众生活品质；从而达到提升乡村文明程度和农村人居环境改善。
   通过日光温室建设项目促进农业生产，起到促进粮食增产的效果，改善生态环境，提高区域范围群众生活水平；可以帮忙农民增收，推动农村社会的稳步开展，助推乡村振兴</t>
  </si>
  <si>
    <t>yjsx038</t>
  </si>
  <si>
    <r>
      <rPr>
        <sz val="11"/>
        <color theme="1"/>
        <rFont val="宋体"/>
        <charset val="134"/>
      </rPr>
      <t>英吉沙县电采暖（煤改电）项目</t>
    </r>
  </si>
  <si>
    <r>
      <rPr>
        <sz val="11"/>
        <color theme="1"/>
        <rFont val="宋体"/>
        <charset val="134"/>
      </rPr>
      <t>农村清洁能源设施建设</t>
    </r>
  </si>
  <si>
    <r>
      <rPr>
        <sz val="11"/>
        <color theme="1"/>
        <rFont val="宋体"/>
        <charset val="134"/>
      </rPr>
      <t>建设内容：脱贫户、三类户按照每户</t>
    </r>
    <r>
      <rPr>
        <sz val="11"/>
        <color theme="1"/>
        <rFont val="Times New Roman"/>
        <charset val="134"/>
      </rPr>
      <t>900</t>
    </r>
    <r>
      <rPr>
        <sz val="11"/>
        <color theme="1"/>
        <rFont val="宋体"/>
        <charset val="134"/>
      </rPr>
      <t>元进行补助，设备按照</t>
    </r>
    <r>
      <rPr>
        <sz val="11"/>
        <color theme="1"/>
        <rFont val="Times New Roman"/>
        <charset val="134"/>
      </rPr>
      <t>50</t>
    </r>
    <r>
      <rPr>
        <sz val="11"/>
        <color theme="1"/>
        <rFont val="宋体"/>
        <charset val="134"/>
      </rPr>
      <t>平方米、功率</t>
    </r>
    <r>
      <rPr>
        <sz val="11"/>
        <color theme="1"/>
        <rFont val="Times New Roman"/>
        <charset val="134"/>
      </rPr>
      <t>4</t>
    </r>
    <r>
      <rPr>
        <sz val="11"/>
        <color theme="1"/>
        <rFont val="宋体"/>
        <charset val="134"/>
      </rPr>
      <t>千瓦的标准配置镍铬合金丝类远红外高温辐射电热器及标准配置电线缆、电器元件等材料的购置安装。</t>
    </r>
  </si>
  <si>
    <r>
      <rPr>
        <sz val="11"/>
        <color theme="1"/>
        <rFont val="宋体"/>
        <charset val="134"/>
      </rPr>
      <t>发改委</t>
    </r>
  </si>
  <si>
    <t>阮继刚</t>
  </si>
  <si>
    <r>
      <rPr>
        <sz val="11"/>
        <color theme="1"/>
        <rFont val="Times New Roman"/>
        <charset val="134"/>
      </rPr>
      <t>1.</t>
    </r>
    <r>
      <rPr>
        <sz val="11"/>
        <color theme="1"/>
        <rFont val="宋体"/>
        <charset val="134"/>
      </rPr>
      <t>经济效益：该项目每年减少农户购买煤炭用于取暖成本。</t>
    </r>
    <r>
      <rPr>
        <sz val="11"/>
        <color theme="1"/>
        <rFont val="Times New Roman"/>
        <charset val="134"/>
      </rPr>
      <t xml:space="preserve">
2.</t>
    </r>
    <r>
      <rPr>
        <sz val="11"/>
        <color theme="1"/>
        <rFont val="宋体"/>
        <charset val="134"/>
      </rPr>
      <t>社会效益：该项目的实施对保护环境有重要意义，给农户的取暖带来安全、方便。该项目预计可提供</t>
    </r>
    <r>
      <rPr>
        <sz val="11"/>
        <color theme="1"/>
        <rFont val="Times New Roman"/>
        <charset val="134"/>
      </rPr>
      <t>20</t>
    </r>
    <r>
      <rPr>
        <sz val="11"/>
        <color theme="1"/>
        <rFont val="宋体"/>
        <charset val="134"/>
      </rPr>
      <t>个临时就业岗位。改造后使用年限</t>
    </r>
    <r>
      <rPr>
        <sz val="11"/>
        <color theme="1"/>
        <rFont val="Times New Roman"/>
        <charset val="134"/>
      </rPr>
      <t>≥10</t>
    </r>
    <r>
      <rPr>
        <sz val="11"/>
        <color theme="1"/>
        <rFont val="宋体"/>
        <charset val="134"/>
      </rPr>
      <t>年。</t>
    </r>
  </si>
  <si>
    <t>yjsx039</t>
  </si>
  <si>
    <r>
      <rPr>
        <sz val="11"/>
        <color theme="1"/>
        <rFont val="宋体"/>
        <charset val="134"/>
      </rPr>
      <t>英吉沙县地区级示范村村组道路建设项目</t>
    </r>
  </si>
  <si>
    <r>
      <rPr>
        <sz val="11"/>
        <color theme="1"/>
        <rFont val="宋体"/>
        <charset val="134"/>
      </rPr>
      <t>农村道路建设</t>
    </r>
  </si>
  <si>
    <r>
      <rPr>
        <sz val="11"/>
        <color theme="1"/>
        <rFont val="宋体"/>
        <charset val="134"/>
      </rPr>
      <t>色提力乡</t>
    </r>
    <r>
      <rPr>
        <sz val="11"/>
        <color theme="1"/>
        <rFont val="Times New Roman"/>
        <charset val="134"/>
      </rPr>
      <t>5</t>
    </r>
    <r>
      <rPr>
        <sz val="11"/>
        <color theme="1"/>
        <rFont val="宋体"/>
        <charset val="134"/>
      </rPr>
      <t>村、苏盖提乡</t>
    </r>
    <r>
      <rPr>
        <sz val="11"/>
        <color theme="1"/>
        <rFont val="Times New Roman"/>
        <charset val="134"/>
      </rPr>
      <t>8</t>
    </r>
    <r>
      <rPr>
        <sz val="11"/>
        <color theme="1"/>
        <rFont val="宋体"/>
        <charset val="134"/>
      </rPr>
      <t>村、依格孜也尔乡</t>
    </r>
    <r>
      <rPr>
        <sz val="11"/>
        <color theme="1"/>
        <rFont val="Times New Roman"/>
        <charset val="134"/>
      </rPr>
      <t>1</t>
    </r>
    <r>
      <rPr>
        <sz val="11"/>
        <color theme="1"/>
        <rFont val="宋体"/>
        <charset val="134"/>
      </rPr>
      <t>村、英吉沙镇</t>
    </r>
    <r>
      <rPr>
        <sz val="11"/>
        <color theme="1"/>
        <rFont val="Times New Roman"/>
        <charset val="134"/>
      </rPr>
      <t>2</t>
    </r>
    <r>
      <rPr>
        <sz val="11"/>
        <color theme="1"/>
        <rFont val="宋体"/>
        <charset val="134"/>
      </rPr>
      <t>村</t>
    </r>
    <r>
      <rPr>
        <sz val="11"/>
        <color theme="1"/>
        <rFont val="Times New Roman"/>
        <charset val="134"/>
      </rPr>
      <t>3</t>
    </r>
    <r>
      <rPr>
        <sz val="11"/>
        <color theme="1"/>
        <rFont val="宋体"/>
        <charset val="134"/>
      </rPr>
      <t>村、芒辛镇</t>
    </r>
    <r>
      <rPr>
        <sz val="11"/>
        <color theme="1"/>
        <rFont val="Times New Roman"/>
        <charset val="134"/>
      </rPr>
      <t>13</t>
    </r>
    <r>
      <rPr>
        <sz val="11"/>
        <color theme="1"/>
        <rFont val="宋体"/>
        <charset val="134"/>
      </rPr>
      <t>村、英也尔乡</t>
    </r>
    <r>
      <rPr>
        <sz val="11"/>
        <color theme="1"/>
        <rFont val="Times New Roman"/>
        <charset val="134"/>
      </rPr>
      <t>10</t>
    </r>
    <r>
      <rPr>
        <sz val="11"/>
        <color theme="1"/>
        <rFont val="宋体"/>
        <charset val="134"/>
      </rPr>
      <t>村、乔勒潘乡</t>
    </r>
    <r>
      <rPr>
        <sz val="11"/>
        <color theme="1"/>
        <rFont val="Times New Roman"/>
        <charset val="134"/>
      </rPr>
      <t>10</t>
    </r>
    <r>
      <rPr>
        <sz val="11"/>
        <color theme="1"/>
        <rFont val="宋体"/>
        <charset val="134"/>
      </rPr>
      <t>村、龙甫乡</t>
    </r>
    <r>
      <rPr>
        <sz val="11"/>
        <color theme="1"/>
        <rFont val="Times New Roman"/>
        <charset val="134"/>
      </rPr>
      <t>2</t>
    </r>
    <r>
      <rPr>
        <sz val="11"/>
        <color theme="1"/>
        <rFont val="宋体"/>
        <charset val="134"/>
      </rPr>
      <t>村、托普鲁克乡</t>
    </r>
    <r>
      <rPr>
        <sz val="11"/>
        <color theme="1"/>
        <rFont val="Times New Roman"/>
        <charset val="134"/>
      </rPr>
      <t>3</t>
    </r>
    <r>
      <rPr>
        <sz val="11"/>
        <color theme="1"/>
        <rFont val="宋体"/>
        <charset val="134"/>
      </rPr>
      <t>村</t>
    </r>
    <r>
      <rPr>
        <sz val="11"/>
        <color theme="1"/>
        <rFont val="Times New Roman"/>
        <charset val="134"/>
      </rPr>
      <t>4</t>
    </r>
    <r>
      <rPr>
        <sz val="11"/>
        <color theme="1"/>
        <rFont val="宋体"/>
        <charset val="134"/>
      </rPr>
      <t>村、乌恰镇</t>
    </r>
    <r>
      <rPr>
        <sz val="11"/>
        <color theme="1"/>
        <rFont val="Times New Roman"/>
        <charset val="134"/>
      </rPr>
      <t>8</t>
    </r>
    <r>
      <rPr>
        <sz val="11"/>
        <color theme="1"/>
        <rFont val="宋体"/>
        <charset val="134"/>
      </rPr>
      <t>、</t>
    </r>
    <r>
      <rPr>
        <sz val="11"/>
        <color theme="1"/>
        <rFont val="Times New Roman"/>
        <charset val="134"/>
      </rPr>
      <t>11</t>
    </r>
    <r>
      <rPr>
        <sz val="11"/>
        <color theme="1"/>
        <rFont val="宋体"/>
        <charset val="134"/>
      </rPr>
      <t>村、克孜勒乡</t>
    </r>
    <r>
      <rPr>
        <sz val="11"/>
        <color theme="1"/>
        <rFont val="Times New Roman"/>
        <charset val="134"/>
      </rPr>
      <t>2</t>
    </r>
    <r>
      <rPr>
        <sz val="11"/>
        <color theme="1"/>
        <rFont val="宋体"/>
        <charset val="134"/>
      </rPr>
      <t>村</t>
    </r>
  </si>
  <si>
    <t>建设内容：英吉沙县地区级示范村新建农村道路，6米以下宽度村组道路44.047km。其中：色提力乡5村8.0km；苏盖提乡8村2.07km；依格孜也尔乡1村6.16km、2村2.6km；英吉沙镇2村2.52km、3村1.26km；芒辛镇13村3.2km；英也尔乡10村1.4km；乔勒潘乡10村2.4km；龙甫乡2村3.54km；托普鲁克乡3村1.435km,4村3.38km；乌恰镇11村3.9km、8村1.682km；克孜勒乡2村0.5km。</t>
  </si>
  <si>
    <t>完成村组硬化路连接，提升方便程度，减少交通事故，有效提升村容村貌。</t>
  </si>
  <si>
    <t>yjsx040</t>
  </si>
  <si>
    <t>英吉沙县色提力乡2024年中央财政以工代赈项目</t>
  </si>
  <si>
    <r>
      <rPr>
        <sz val="11"/>
        <color theme="1"/>
        <rFont val="宋体"/>
        <charset val="134"/>
      </rPr>
      <t>色提力乡</t>
    </r>
  </si>
  <si>
    <t>新建农村道路7公里及配套附属设施等。</t>
  </si>
  <si>
    <r>
      <rPr>
        <sz val="11"/>
        <color theme="1"/>
        <rFont val="宋体"/>
        <charset val="134"/>
      </rPr>
      <t>预计带动当地群众务工人数</t>
    </r>
    <r>
      <rPr>
        <sz val="11"/>
        <color theme="1"/>
        <rFont val="Times New Roman"/>
        <charset val="134"/>
      </rPr>
      <t>100</t>
    </r>
    <r>
      <rPr>
        <sz val="11"/>
        <color theme="1"/>
        <rFont val="宋体"/>
        <charset val="134"/>
      </rPr>
      <t>人</t>
    </r>
  </si>
  <si>
    <t>yjsx041</t>
  </si>
  <si>
    <r>
      <rPr>
        <sz val="11"/>
        <color theme="1"/>
        <rFont val="宋体"/>
        <charset val="134"/>
      </rPr>
      <t>英吉沙县芒辛镇</t>
    </r>
    <r>
      <rPr>
        <sz val="11"/>
        <color theme="1"/>
        <rFont val="Times New Roman"/>
        <charset val="134"/>
      </rPr>
      <t>2024</t>
    </r>
    <r>
      <rPr>
        <sz val="11"/>
        <color theme="1"/>
        <rFont val="宋体"/>
        <charset val="134"/>
      </rPr>
      <t>年中央财政以工代赈项目</t>
    </r>
  </si>
  <si>
    <r>
      <rPr>
        <sz val="11"/>
        <color theme="1"/>
        <rFont val="宋体"/>
        <charset val="134"/>
      </rPr>
      <t>芒辛镇</t>
    </r>
  </si>
  <si>
    <t>建设内容：一是建设沙石生产道路13.2km、路渠边护栏4.8km；二是地面硬化1400㎡等。</t>
  </si>
  <si>
    <r>
      <rPr>
        <sz val="11"/>
        <color theme="1"/>
        <rFont val="宋体"/>
        <charset val="134"/>
      </rPr>
      <t>预计带动当地群众务工人数</t>
    </r>
    <r>
      <rPr>
        <sz val="11"/>
        <color theme="1"/>
        <rFont val="Times New Roman"/>
        <charset val="134"/>
      </rPr>
      <t>60</t>
    </r>
    <r>
      <rPr>
        <sz val="11"/>
        <color theme="1"/>
        <rFont val="宋体"/>
        <charset val="134"/>
      </rPr>
      <t>人</t>
    </r>
  </si>
  <si>
    <t>yjsx042</t>
  </si>
  <si>
    <r>
      <rPr>
        <sz val="11"/>
        <color theme="1"/>
        <rFont val="宋体"/>
        <charset val="134"/>
      </rPr>
      <t>英吉沙县芒辛镇文化旅游产业配套道路建设</t>
    </r>
    <r>
      <rPr>
        <sz val="11"/>
        <color theme="1"/>
        <rFont val="Times New Roman"/>
        <charset val="134"/>
      </rPr>
      <t>2024</t>
    </r>
    <r>
      <rPr>
        <sz val="11"/>
        <color theme="1"/>
        <rFont val="宋体"/>
        <charset val="134"/>
      </rPr>
      <t>年中央财政以工代赈项目</t>
    </r>
  </si>
  <si>
    <t>建设内容：新建6米宽沥青道路2.1km、步行道0.3km并配套相关附属设施等。</t>
  </si>
  <si>
    <t>yjsx043</t>
  </si>
  <si>
    <r>
      <rPr>
        <sz val="11"/>
        <color theme="1"/>
        <rFont val="宋体"/>
        <charset val="134"/>
      </rPr>
      <t>英吉沙县苏盖提乡</t>
    </r>
    <r>
      <rPr>
        <sz val="11"/>
        <color theme="1"/>
        <rFont val="Times New Roman"/>
        <charset val="134"/>
      </rPr>
      <t>2024</t>
    </r>
    <r>
      <rPr>
        <sz val="11"/>
        <color theme="1"/>
        <rFont val="宋体"/>
        <charset val="134"/>
      </rPr>
      <t>年中央财政以工代赈项目</t>
    </r>
  </si>
  <si>
    <r>
      <rPr>
        <sz val="11"/>
        <color theme="1"/>
        <rFont val="宋体"/>
        <charset val="134"/>
      </rPr>
      <t>苏盖提乡</t>
    </r>
  </si>
  <si>
    <t>建设内容：新建农村道路7km及配套附属设施等。</t>
  </si>
  <si>
    <t>yjsx044</t>
  </si>
  <si>
    <r>
      <rPr>
        <sz val="11"/>
        <color theme="1"/>
        <rFont val="宋体"/>
        <charset val="134"/>
      </rPr>
      <t>英吉沙县托普鲁克乡</t>
    </r>
    <r>
      <rPr>
        <sz val="11"/>
        <color theme="1"/>
        <rFont val="Times New Roman"/>
        <charset val="134"/>
      </rPr>
      <t>2024</t>
    </r>
    <r>
      <rPr>
        <sz val="11"/>
        <color theme="1"/>
        <rFont val="宋体"/>
        <charset val="134"/>
      </rPr>
      <t>年中央财政以工代赈项目</t>
    </r>
  </si>
  <si>
    <r>
      <rPr>
        <sz val="11"/>
        <color theme="1"/>
        <rFont val="宋体"/>
        <charset val="134"/>
      </rPr>
      <t>托普鲁克乡</t>
    </r>
  </si>
  <si>
    <t>yjsx045</t>
  </si>
  <si>
    <r>
      <rPr>
        <sz val="11"/>
        <color theme="1"/>
        <rFont val="宋体"/>
        <charset val="134"/>
      </rPr>
      <t>英吉沙县英也尔乡</t>
    </r>
    <r>
      <rPr>
        <sz val="11"/>
        <color theme="1"/>
        <rFont val="Times New Roman"/>
        <charset val="134"/>
      </rPr>
      <t>2024</t>
    </r>
    <r>
      <rPr>
        <sz val="11"/>
        <color theme="1"/>
        <rFont val="宋体"/>
        <charset val="134"/>
      </rPr>
      <t>年中央财政以工代赈项目</t>
    </r>
  </si>
  <si>
    <r>
      <rPr>
        <sz val="11"/>
        <color theme="1"/>
        <rFont val="宋体"/>
        <charset val="134"/>
      </rPr>
      <t>英也尔乡</t>
    </r>
  </si>
  <si>
    <t>yjsx046</t>
  </si>
  <si>
    <r>
      <rPr>
        <sz val="11"/>
        <color theme="1"/>
        <rFont val="宋体"/>
        <charset val="134"/>
      </rPr>
      <t>英吉沙县乔勒潘乡</t>
    </r>
    <r>
      <rPr>
        <sz val="11"/>
        <color theme="1"/>
        <rFont val="Times New Roman"/>
        <charset val="134"/>
      </rPr>
      <t>2024</t>
    </r>
    <r>
      <rPr>
        <sz val="11"/>
        <color theme="1"/>
        <rFont val="宋体"/>
        <charset val="134"/>
      </rPr>
      <t>年中央财政以工代赈项目</t>
    </r>
  </si>
  <si>
    <r>
      <rPr>
        <sz val="11"/>
        <color theme="1"/>
        <rFont val="宋体"/>
        <charset val="134"/>
      </rPr>
      <t>乔勒潘乡</t>
    </r>
  </si>
  <si>
    <t>建设内容：新建防渗渠道1.9km及配套附属设施。</t>
  </si>
  <si>
    <t>yjsx047</t>
  </si>
  <si>
    <r>
      <rPr>
        <sz val="11"/>
        <color theme="1"/>
        <rFont val="宋体"/>
        <charset val="134"/>
      </rPr>
      <t>英吉沙县乔勒潘乡</t>
    </r>
    <r>
      <rPr>
        <sz val="11"/>
        <color theme="1"/>
        <rFont val="Times New Roman"/>
        <charset val="134"/>
      </rPr>
      <t>3</t>
    </r>
    <r>
      <rPr>
        <sz val="11"/>
        <color theme="1"/>
        <rFont val="宋体"/>
        <charset val="134"/>
      </rPr>
      <t>村</t>
    </r>
    <r>
      <rPr>
        <sz val="11"/>
        <color theme="1"/>
        <rFont val="Times New Roman"/>
        <charset val="134"/>
      </rPr>
      <t>2024</t>
    </r>
    <r>
      <rPr>
        <sz val="11"/>
        <color theme="1"/>
        <rFont val="宋体"/>
        <charset val="134"/>
      </rPr>
      <t>年中央财政以工代赈项目</t>
    </r>
  </si>
  <si>
    <r>
      <rPr>
        <sz val="11"/>
        <color theme="1"/>
        <rFont val="宋体"/>
        <charset val="134"/>
      </rPr>
      <t>乔勒潘乡</t>
    </r>
    <r>
      <rPr>
        <sz val="11"/>
        <color theme="1"/>
        <rFont val="Times New Roman"/>
        <charset val="134"/>
      </rPr>
      <t>3</t>
    </r>
    <r>
      <rPr>
        <sz val="11"/>
        <color theme="1"/>
        <rFont val="宋体"/>
        <charset val="134"/>
      </rPr>
      <t>村</t>
    </r>
  </si>
  <si>
    <r>
      <rPr>
        <sz val="11"/>
        <color theme="1"/>
        <rFont val="宋体"/>
        <charset val="134"/>
      </rPr>
      <t>建设内容：地面硬化</t>
    </r>
    <r>
      <rPr>
        <sz val="11"/>
        <color theme="1"/>
        <rFont val="Times New Roman"/>
        <charset val="134"/>
      </rPr>
      <t>57409.5</t>
    </r>
    <r>
      <rPr>
        <sz val="11"/>
        <color theme="1"/>
        <rFont val="宋体"/>
        <charset val="134"/>
      </rPr>
      <t>㎡。</t>
    </r>
  </si>
  <si>
    <r>
      <rPr>
        <sz val="11"/>
        <color theme="1"/>
        <rFont val="宋体"/>
        <charset val="134"/>
      </rPr>
      <t>张鹏祖</t>
    </r>
  </si>
  <si>
    <t>yjsx048</t>
  </si>
  <si>
    <r>
      <rPr>
        <sz val="11"/>
        <color theme="1"/>
        <rFont val="宋体"/>
        <charset val="134"/>
      </rPr>
      <t>英吉沙县示范村村庄规划编制项目</t>
    </r>
  </si>
  <si>
    <r>
      <rPr>
        <sz val="11"/>
        <color theme="1"/>
        <rFont val="宋体"/>
        <charset val="134"/>
      </rPr>
      <t>村庄规划编制</t>
    </r>
  </si>
  <si>
    <r>
      <rPr>
        <sz val="11"/>
        <color theme="1"/>
        <rFont val="宋体"/>
        <charset val="134"/>
      </rPr>
      <t>克孜勒乡</t>
    </r>
    <r>
      <rPr>
        <sz val="11"/>
        <color theme="1"/>
        <rFont val="Times New Roman"/>
        <charset val="134"/>
      </rPr>
      <t>2</t>
    </r>
    <r>
      <rPr>
        <sz val="11"/>
        <color theme="1"/>
        <rFont val="宋体"/>
        <charset val="134"/>
      </rPr>
      <t>村、色提力乡</t>
    </r>
    <r>
      <rPr>
        <sz val="11"/>
        <color theme="1"/>
        <rFont val="Times New Roman"/>
        <charset val="134"/>
      </rPr>
      <t>5</t>
    </r>
    <r>
      <rPr>
        <sz val="11"/>
        <color theme="1"/>
        <rFont val="宋体"/>
        <charset val="134"/>
      </rPr>
      <t>村、乌恰镇</t>
    </r>
    <r>
      <rPr>
        <sz val="11"/>
        <color theme="1"/>
        <rFont val="Times New Roman"/>
        <charset val="134"/>
      </rPr>
      <t>11</t>
    </r>
    <r>
      <rPr>
        <sz val="11"/>
        <color theme="1"/>
        <rFont val="宋体"/>
        <charset val="134"/>
      </rPr>
      <t>村、芒辛镇</t>
    </r>
    <r>
      <rPr>
        <sz val="11"/>
        <color theme="1"/>
        <rFont val="Times New Roman"/>
        <charset val="134"/>
      </rPr>
      <t>13</t>
    </r>
    <r>
      <rPr>
        <sz val="11"/>
        <color theme="1"/>
        <rFont val="宋体"/>
        <charset val="134"/>
      </rPr>
      <t>村、托普鲁克乡</t>
    </r>
    <r>
      <rPr>
        <sz val="11"/>
        <color theme="1"/>
        <rFont val="Times New Roman"/>
        <charset val="134"/>
      </rPr>
      <t>4</t>
    </r>
    <r>
      <rPr>
        <sz val="11"/>
        <color theme="1"/>
        <rFont val="宋体"/>
        <charset val="134"/>
      </rPr>
      <t>村、萨罕镇</t>
    </r>
    <r>
      <rPr>
        <sz val="11"/>
        <color theme="1"/>
        <rFont val="Times New Roman"/>
        <charset val="134"/>
      </rPr>
      <t>4</t>
    </r>
    <r>
      <rPr>
        <sz val="11"/>
        <color theme="1"/>
        <rFont val="宋体"/>
        <charset val="134"/>
      </rPr>
      <t>村、乔勒潘乡</t>
    </r>
    <r>
      <rPr>
        <sz val="11"/>
        <color theme="1"/>
        <rFont val="Times New Roman"/>
        <charset val="134"/>
      </rPr>
      <t>6</t>
    </r>
    <r>
      <rPr>
        <sz val="11"/>
        <color theme="1"/>
        <rFont val="宋体"/>
        <charset val="134"/>
      </rPr>
      <t>村、苏盖提乡</t>
    </r>
    <r>
      <rPr>
        <sz val="11"/>
        <color theme="1"/>
        <rFont val="Times New Roman"/>
        <charset val="134"/>
      </rPr>
      <t>8</t>
    </r>
    <r>
      <rPr>
        <sz val="11"/>
        <color theme="1"/>
        <rFont val="宋体"/>
        <charset val="134"/>
      </rPr>
      <t>村、依格孜也尔乡</t>
    </r>
    <r>
      <rPr>
        <sz val="11"/>
        <color theme="1"/>
        <rFont val="Times New Roman"/>
        <charset val="134"/>
      </rPr>
      <t>3</t>
    </r>
    <r>
      <rPr>
        <sz val="11"/>
        <color theme="1"/>
        <rFont val="宋体"/>
        <charset val="134"/>
      </rPr>
      <t>村、英也尔乡</t>
    </r>
    <r>
      <rPr>
        <sz val="11"/>
        <color theme="1"/>
        <rFont val="Times New Roman"/>
        <charset val="134"/>
      </rPr>
      <t>10</t>
    </r>
    <r>
      <rPr>
        <sz val="11"/>
        <color theme="1"/>
        <rFont val="宋体"/>
        <charset val="134"/>
      </rPr>
      <t>村、艾古斯乡</t>
    </r>
    <r>
      <rPr>
        <sz val="11"/>
        <color theme="1"/>
        <rFont val="Times New Roman"/>
        <charset val="134"/>
      </rPr>
      <t>6</t>
    </r>
    <r>
      <rPr>
        <sz val="11"/>
        <color theme="1"/>
        <rFont val="宋体"/>
        <charset val="134"/>
      </rPr>
      <t>村、城关乡</t>
    </r>
    <r>
      <rPr>
        <sz val="11"/>
        <color theme="1"/>
        <rFont val="Times New Roman"/>
        <charset val="134"/>
      </rPr>
      <t>13</t>
    </r>
    <r>
      <rPr>
        <sz val="11"/>
        <color theme="1"/>
        <rFont val="宋体"/>
        <charset val="134"/>
      </rPr>
      <t>村、龙甫乡</t>
    </r>
    <r>
      <rPr>
        <sz val="11"/>
        <color theme="1"/>
        <rFont val="Times New Roman"/>
        <charset val="134"/>
      </rPr>
      <t>4</t>
    </r>
    <r>
      <rPr>
        <sz val="11"/>
        <color theme="1"/>
        <rFont val="宋体"/>
        <charset val="134"/>
      </rPr>
      <t>村、英吉沙镇</t>
    </r>
    <r>
      <rPr>
        <sz val="11"/>
        <color theme="1"/>
        <rFont val="Times New Roman"/>
        <charset val="134"/>
      </rPr>
      <t>2</t>
    </r>
    <r>
      <rPr>
        <sz val="11"/>
        <color theme="1"/>
        <rFont val="宋体"/>
        <charset val="134"/>
      </rPr>
      <t>村</t>
    </r>
  </si>
  <si>
    <r>
      <rPr>
        <sz val="11"/>
        <color theme="1"/>
        <rFont val="宋体"/>
        <charset val="134"/>
      </rPr>
      <t>建设内容：对</t>
    </r>
    <r>
      <rPr>
        <sz val="11"/>
        <color theme="1"/>
        <rFont val="Times New Roman"/>
        <charset val="134"/>
      </rPr>
      <t>14</t>
    </r>
    <r>
      <rPr>
        <sz val="11"/>
        <color theme="1"/>
        <rFont val="宋体"/>
        <charset val="134"/>
      </rPr>
      <t>个地区级示范村、</t>
    </r>
    <r>
      <rPr>
        <sz val="11"/>
        <color theme="1"/>
        <rFont val="Times New Roman"/>
        <charset val="134"/>
      </rPr>
      <t>40</t>
    </r>
    <r>
      <rPr>
        <sz val="11"/>
        <color theme="1"/>
        <rFont val="宋体"/>
        <charset val="134"/>
      </rPr>
      <t>个脱贫村进行村庄规划编制。</t>
    </r>
  </si>
  <si>
    <r>
      <rPr>
        <sz val="11"/>
        <color theme="1"/>
        <rFont val="宋体"/>
        <charset val="134"/>
      </rPr>
      <t>自然资源局</t>
    </r>
  </si>
  <si>
    <r>
      <rPr>
        <sz val="11"/>
        <color theme="1"/>
        <rFont val="宋体"/>
        <charset val="134"/>
      </rPr>
      <t>阿里木江</t>
    </r>
    <r>
      <rPr>
        <sz val="11"/>
        <color theme="1"/>
        <rFont val="Times New Roman"/>
        <charset val="134"/>
      </rPr>
      <t>·</t>
    </r>
    <r>
      <rPr>
        <sz val="11"/>
        <color theme="1"/>
        <rFont val="宋体"/>
        <charset val="134"/>
      </rPr>
      <t>奥布力</t>
    </r>
  </si>
  <si>
    <r>
      <rPr>
        <sz val="11"/>
        <color theme="1"/>
        <rFont val="Times New Roman"/>
        <charset val="134"/>
      </rPr>
      <t>1.</t>
    </r>
    <r>
      <rPr>
        <sz val="11"/>
        <color theme="1"/>
        <rFont val="宋体"/>
        <charset val="134"/>
      </rPr>
      <t>经济效益：通过规划可以深入了解村镇存在的实际问题、农民意愿、村镇发展动力，确保新农村建设符合村镇的实际发展需求。项目的可持续发展：确定村镇建设的发展方向和规模，合理组织村镇各建设项目的用地与布局，妥善安排建设项目的进程，以便科学地、有计划地进行农村现代化建设。</t>
    </r>
    <r>
      <rPr>
        <sz val="11"/>
        <color theme="1"/>
        <rFont val="Times New Roman"/>
        <charset val="134"/>
      </rPr>
      <t xml:space="preserve">
2.</t>
    </r>
    <r>
      <rPr>
        <sz val="11"/>
        <color theme="1"/>
        <rFont val="宋体"/>
        <charset val="134"/>
      </rPr>
      <t>社会效益：最大限度地利用有限的资源满足社会上人们日益增长的物质文化需求。</t>
    </r>
  </si>
  <si>
    <t>四、两不愁三保障</t>
  </si>
  <si>
    <t>yjsx049</t>
  </si>
  <si>
    <r>
      <rPr>
        <sz val="11"/>
        <color theme="1"/>
        <rFont val="宋体"/>
        <charset val="134"/>
      </rPr>
      <t>英吉沙县雨露计划项目</t>
    </r>
  </si>
  <si>
    <r>
      <rPr>
        <sz val="11"/>
        <color theme="1"/>
        <rFont val="宋体"/>
        <charset val="134"/>
      </rPr>
      <t>巩固三保障成果</t>
    </r>
  </si>
  <si>
    <r>
      <rPr>
        <sz val="11"/>
        <color theme="1"/>
        <rFont val="宋体"/>
        <charset val="134"/>
      </rPr>
      <t>享受</t>
    </r>
    <r>
      <rPr>
        <sz val="11"/>
        <color theme="1"/>
        <rFont val="Times New Roman"/>
        <charset val="134"/>
      </rPr>
      <t>“</t>
    </r>
    <r>
      <rPr>
        <sz val="11"/>
        <color theme="1"/>
        <rFont val="宋体"/>
        <charset val="134"/>
      </rPr>
      <t>雨露计划</t>
    </r>
    <r>
      <rPr>
        <sz val="11"/>
        <color theme="1"/>
        <rFont val="Times New Roman"/>
        <charset val="134"/>
      </rPr>
      <t>+”</t>
    </r>
    <r>
      <rPr>
        <sz val="11"/>
        <color theme="1"/>
        <rFont val="宋体"/>
        <charset val="134"/>
      </rPr>
      <t>职业教育补助</t>
    </r>
  </si>
  <si>
    <r>
      <rPr>
        <sz val="11"/>
        <color theme="1"/>
        <rFont val="Times New Roman"/>
        <charset val="134"/>
      </rPr>
      <t>14</t>
    </r>
    <r>
      <rPr>
        <sz val="11"/>
        <color theme="1"/>
        <rFont val="宋体"/>
        <charset val="134"/>
      </rPr>
      <t>乡镇</t>
    </r>
  </si>
  <si>
    <t>建设内容：英吉沙县户籍的脱贫户、三类户的家庭子女在接受中等职业教育（含普通中专、成人中专、职业高中、技工院校）、高等职业教育的（全日制普通大专、高职院校、技师学院等）能顺利完成学业，确保每个孩子学习一项技能，使脱贫家庭（含监测帮扶对象家庭）创业就业能力得到提升。</t>
  </si>
  <si>
    <r>
      <rPr>
        <sz val="11"/>
        <color theme="1"/>
        <rFont val="宋体"/>
        <charset val="134"/>
      </rPr>
      <t>教育局</t>
    </r>
  </si>
  <si>
    <t>夏建国</t>
  </si>
  <si>
    <r>
      <rPr>
        <sz val="11"/>
        <color theme="1"/>
        <rFont val="宋体"/>
        <charset val="134"/>
      </rPr>
      <t>通过雨露计划项目的实施，使英吉沙县脱贫家庭子女（含监测帮扶对象家庭）初、高中毕业后接受中、高等职业教育的比例逐步提高，确保每个孩子学习一项技能，使脱贫家庭（含监测帮扶对象家庭）创业就业能力得到提升</t>
    </r>
  </si>
  <si>
    <t>五、其他</t>
  </si>
  <si>
    <t>yjsx050</t>
  </si>
  <si>
    <r>
      <rPr>
        <sz val="11"/>
        <color theme="1"/>
        <rFont val="Times New Roman"/>
        <charset val="134"/>
      </rPr>
      <t>“</t>
    </r>
    <r>
      <rPr>
        <sz val="11"/>
        <color theme="1"/>
        <rFont val="宋体"/>
        <charset val="134"/>
      </rPr>
      <t>健康饮茶</t>
    </r>
    <r>
      <rPr>
        <sz val="11"/>
        <color theme="1"/>
        <rFont val="Times New Roman"/>
        <charset val="134"/>
      </rPr>
      <t>”</t>
    </r>
    <r>
      <rPr>
        <sz val="11"/>
        <color theme="1"/>
        <rFont val="宋体"/>
        <charset val="134"/>
      </rPr>
      <t>送茶入户项目</t>
    </r>
  </si>
  <si>
    <t>群众饮用低氟茶</t>
  </si>
  <si>
    <r>
      <rPr>
        <sz val="11"/>
        <color theme="1"/>
        <rFont val="宋体"/>
        <charset val="134"/>
      </rPr>
      <t>建设内容：目前我县享受相关政策的群众</t>
    </r>
    <r>
      <rPr>
        <sz val="11"/>
        <color theme="1"/>
        <rFont val="Times New Roman"/>
        <charset val="134"/>
      </rPr>
      <t>(</t>
    </r>
    <r>
      <rPr>
        <sz val="11"/>
        <color theme="1"/>
        <rFont val="宋体"/>
        <charset val="134"/>
      </rPr>
      <t>监测户</t>
    </r>
    <r>
      <rPr>
        <sz val="11"/>
        <color theme="1"/>
        <rFont val="Times New Roman"/>
        <charset val="134"/>
      </rPr>
      <t>)</t>
    </r>
    <r>
      <rPr>
        <sz val="11"/>
        <color theme="1"/>
        <rFont val="宋体"/>
        <charset val="134"/>
      </rPr>
      <t>有7466户。每户群众每年送边销茶</t>
    </r>
    <r>
      <rPr>
        <sz val="11"/>
        <color theme="1"/>
        <rFont val="Times New Roman"/>
        <charset val="134"/>
      </rPr>
      <t>2</t>
    </r>
    <r>
      <rPr>
        <sz val="11"/>
        <color theme="1"/>
        <rFont val="宋体"/>
        <charset val="134"/>
      </rPr>
      <t>公斤</t>
    </r>
    <r>
      <rPr>
        <sz val="11"/>
        <color theme="1"/>
        <rFont val="Times New Roman"/>
        <charset val="134"/>
      </rPr>
      <t>(</t>
    </r>
    <r>
      <rPr>
        <sz val="11"/>
        <color theme="1"/>
        <rFont val="宋体"/>
        <charset val="134"/>
      </rPr>
      <t>价值约</t>
    </r>
    <r>
      <rPr>
        <sz val="11"/>
        <color theme="1"/>
        <rFont val="Times New Roman"/>
        <charset val="134"/>
      </rPr>
      <t>80</t>
    </r>
    <r>
      <rPr>
        <sz val="11"/>
        <color theme="1"/>
        <rFont val="宋体"/>
        <charset val="134"/>
      </rPr>
      <t>元</t>
    </r>
    <r>
      <rPr>
        <sz val="11"/>
        <color theme="1"/>
        <rFont val="Times New Roman"/>
        <charset val="134"/>
      </rPr>
      <t>)</t>
    </r>
    <r>
      <rPr>
        <sz val="11"/>
        <color theme="1"/>
        <rFont val="宋体"/>
        <charset val="134"/>
      </rPr>
      <t>。全县</t>
    </r>
    <r>
      <rPr>
        <sz val="11"/>
        <color theme="1"/>
        <rFont val="Times New Roman"/>
        <charset val="134"/>
      </rPr>
      <t>2024</t>
    </r>
    <r>
      <rPr>
        <sz val="11"/>
        <color theme="1"/>
        <rFont val="宋体"/>
        <charset val="134"/>
      </rPr>
      <t>年该项目资金需要约</t>
    </r>
    <r>
      <rPr>
        <sz val="11"/>
        <color theme="1"/>
        <rFont val="Times New Roman"/>
        <charset val="134"/>
      </rPr>
      <t>46</t>
    </r>
    <r>
      <rPr>
        <sz val="11"/>
        <color theme="1"/>
        <rFont val="宋体"/>
        <charset val="134"/>
      </rPr>
      <t>万元。</t>
    </r>
  </si>
  <si>
    <t>县委统战部</t>
  </si>
  <si>
    <t>马天中</t>
  </si>
  <si>
    <r>
      <rPr>
        <sz val="11"/>
        <color theme="1"/>
        <rFont val="Times New Roman"/>
        <charset val="134"/>
      </rPr>
      <t>1.</t>
    </r>
    <r>
      <rPr>
        <sz val="11"/>
        <color theme="1"/>
        <rFont val="宋体"/>
        <charset val="134"/>
      </rPr>
      <t>经济效益：每年将</t>
    </r>
    <r>
      <rPr>
        <sz val="11"/>
        <color theme="1"/>
        <rFont val="Times New Roman"/>
        <charset val="134"/>
      </rPr>
      <t>“</t>
    </r>
    <r>
      <rPr>
        <sz val="11"/>
        <color theme="1"/>
        <rFont val="宋体"/>
        <charset val="134"/>
      </rPr>
      <t>群众饮用低氟边销茶</t>
    </r>
    <r>
      <rPr>
        <sz val="11"/>
        <color theme="1"/>
        <rFont val="Times New Roman"/>
        <charset val="134"/>
      </rPr>
      <t>”</t>
    </r>
    <r>
      <rPr>
        <sz val="11"/>
        <color theme="1"/>
        <rFont val="宋体"/>
        <charset val="134"/>
      </rPr>
      <t>作为衔接资金</t>
    </r>
    <r>
      <rPr>
        <sz val="11"/>
        <color theme="1"/>
        <rFont val="Times New Roman"/>
        <charset val="134"/>
      </rPr>
      <t>(</t>
    </r>
    <r>
      <rPr>
        <sz val="11"/>
        <color theme="1"/>
        <rFont val="宋体"/>
        <charset val="134"/>
      </rPr>
      <t>少数民族发展任务</t>
    </r>
    <r>
      <rPr>
        <sz val="11"/>
        <color theme="1"/>
        <rFont val="Times New Roman"/>
        <charset val="134"/>
      </rPr>
      <t>)</t>
    </r>
    <r>
      <rPr>
        <sz val="11"/>
        <color theme="1"/>
        <rFont val="宋体"/>
        <charset val="134"/>
      </rPr>
      <t>的重点任务和重点项目予以落实，积极开展</t>
    </r>
    <r>
      <rPr>
        <sz val="11"/>
        <color theme="1"/>
        <rFont val="Times New Roman"/>
        <charset val="134"/>
      </rPr>
      <t>“</t>
    </r>
    <r>
      <rPr>
        <sz val="11"/>
        <color theme="1"/>
        <rFont val="宋体"/>
        <charset val="134"/>
      </rPr>
      <t>健康饮茶</t>
    </r>
    <r>
      <rPr>
        <sz val="11"/>
        <color theme="1"/>
        <rFont val="Times New Roman"/>
        <charset val="134"/>
      </rPr>
      <t>·</t>
    </r>
    <r>
      <rPr>
        <sz val="11"/>
        <color theme="1"/>
        <rFont val="宋体"/>
        <charset val="134"/>
      </rPr>
      <t>送茶入户</t>
    </r>
    <r>
      <rPr>
        <sz val="11"/>
        <color theme="1"/>
        <rFont val="Times New Roman"/>
        <charset val="134"/>
      </rPr>
      <t xml:space="preserve">” </t>
    </r>
    <r>
      <rPr>
        <sz val="11"/>
        <color theme="1"/>
        <rFont val="宋体"/>
        <charset val="134"/>
      </rPr>
      <t>活动，让各族群众喝上低氟茶、健康茶，引导树立健康饮茶观念。</t>
    </r>
    <r>
      <rPr>
        <sz val="11"/>
        <color theme="1"/>
        <rFont val="Times New Roman"/>
        <charset val="134"/>
      </rPr>
      <t xml:space="preserve">
2.</t>
    </r>
    <r>
      <rPr>
        <sz val="11"/>
        <color theme="1"/>
        <rFont val="宋体"/>
        <charset val="134"/>
      </rPr>
      <t>社会效益：受益脱贫人口数</t>
    </r>
    <r>
      <rPr>
        <sz val="11"/>
        <color theme="1"/>
        <rFont val="Times New Roman"/>
        <charset val="134"/>
      </rPr>
      <t>≥7466</t>
    </r>
    <r>
      <rPr>
        <sz val="11"/>
        <color theme="1"/>
        <rFont val="宋体"/>
        <charset val="134"/>
      </rPr>
      <t>人。</t>
    </r>
  </si>
  <si>
    <t>yjsx051</t>
  </si>
  <si>
    <t>衔接资金全过程管理服务项目</t>
  </si>
  <si>
    <t>项目管理费</t>
  </si>
  <si>
    <t>建设内容：用于资金项目全过程管理、专家论证、监督检查、法律顾问、财务审计、绩效评价等支出。</t>
  </si>
  <si>
    <t>万元</t>
  </si>
  <si>
    <t>乡村振兴局</t>
  </si>
  <si>
    <t>杨伟中</t>
  </si>
  <si>
    <r>
      <rPr>
        <sz val="11"/>
        <color theme="1"/>
        <rFont val="Times New Roman"/>
        <charset val="134"/>
      </rPr>
      <t>1.</t>
    </r>
    <r>
      <rPr>
        <sz val="11"/>
        <color theme="1"/>
        <rFont val="宋体"/>
        <charset val="134"/>
      </rPr>
      <t>经济效益：管理</t>
    </r>
    <r>
      <rPr>
        <sz val="11"/>
        <color theme="1"/>
        <rFont val="Times New Roman"/>
        <charset val="134"/>
      </rPr>
      <t>2024</t>
    </r>
    <r>
      <rPr>
        <sz val="11"/>
        <color theme="1"/>
        <rFont val="宋体"/>
        <charset val="134"/>
      </rPr>
      <t>年巩固拓展脱贫攻坚成果同乡村振兴衔接项目，用于</t>
    </r>
    <r>
      <rPr>
        <sz val="11"/>
        <color theme="1"/>
        <rFont val="Times New Roman"/>
        <charset val="134"/>
      </rPr>
      <t>2024</t>
    </r>
    <r>
      <rPr>
        <sz val="11"/>
        <color theme="1"/>
        <rFont val="宋体"/>
        <charset val="134"/>
      </rPr>
      <t>年纳入巩固拓展脱贫攻坚成果同乡村振兴衔接项目库项目的专家论证、监督检查、法律顾问、财务审计、绩效评价等支出，涉及全县</t>
    </r>
    <r>
      <rPr>
        <sz val="11"/>
        <color theme="1"/>
        <rFont val="Times New Roman"/>
        <charset val="134"/>
      </rPr>
      <t>14</t>
    </r>
    <r>
      <rPr>
        <sz val="11"/>
        <color theme="1"/>
        <rFont val="宋体"/>
        <charset val="134"/>
      </rPr>
      <t>个乡镇。</t>
    </r>
    <r>
      <rPr>
        <sz val="11"/>
        <color theme="1"/>
        <rFont val="Times New Roman"/>
        <charset val="134"/>
      </rPr>
      <t xml:space="preserve">
2.</t>
    </r>
    <r>
      <rPr>
        <sz val="11"/>
        <color theme="1"/>
        <rFont val="宋体"/>
        <charset val="134"/>
      </rPr>
      <t>社会效益：通过项目的开展，进一步规范乡村振兴项目建设和项目顺利实施。</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</si>
</sst>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0">
    <font>
      <sz val="11"/>
      <color theme="1"/>
      <name val="宋体"/>
      <charset val="134"/>
      <scheme val="minor"/>
    </font>
    <font>
      <sz val="11"/>
      <color theme="1"/>
      <name val="Times New Roman"/>
      <charset val="134"/>
    </font>
    <font>
      <b/>
      <sz val="24"/>
      <color theme="1"/>
      <name val="宋体"/>
      <charset val="134"/>
      <scheme val="minor"/>
    </font>
    <font>
      <sz val="11"/>
      <color theme="1"/>
      <name val="方正黑体_GBK"/>
      <charset val="134"/>
    </font>
    <font>
      <sz val="11"/>
      <color theme="1"/>
      <name val="宋体"/>
      <charset val="134"/>
    </font>
    <font>
      <sz val="11"/>
      <name val="宋体"/>
      <charset val="134"/>
    </font>
    <font>
      <b/>
      <sz val="11"/>
      <color theme="1"/>
      <name val="宋体"/>
      <charset val="134"/>
    </font>
    <font>
      <sz val="11"/>
      <name val="Times New Roman"/>
      <charset val="134"/>
    </font>
    <font>
      <b/>
      <sz val="11"/>
      <color rgb="FFFA7D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FA7D00"/>
      <name val="宋体"/>
      <charset val="0"/>
      <scheme val="minor"/>
    </font>
    <font>
      <i/>
      <sz val="11"/>
      <color rgb="FF7F7F7F"/>
      <name val="宋体"/>
      <charset val="0"/>
      <scheme val="minor"/>
    </font>
    <font>
      <sz val="11"/>
      <color rgb="FF9C0006"/>
      <name val="宋体"/>
      <charset val="0"/>
      <scheme val="minor"/>
    </font>
    <font>
      <b/>
      <sz val="11"/>
      <color rgb="FFFFFFFF"/>
      <name val="宋体"/>
      <charset val="0"/>
      <scheme val="minor"/>
    </font>
    <font>
      <b/>
      <sz val="11"/>
      <color theme="1"/>
      <name val="宋体"/>
      <charset val="0"/>
      <scheme val="minor"/>
    </font>
    <font>
      <sz val="11"/>
      <color rgb="FFFF0000"/>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sz val="11"/>
      <color rgb="FF006100"/>
      <name val="宋体"/>
      <charset val="0"/>
      <scheme val="minor"/>
    </font>
    <font>
      <b/>
      <sz val="11"/>
      <name val="宋体"/>
      <charset val="134"/>
    </font>
    <font>
      <sz val="10"/>
      <color theme="1"/>
      <name val="宋体"/>
      <charset val="134"/>
    </font>
    <font>
      <sz val="10"/>
      <color theme="1"/>
      <name val="Times New Roman"/>
      <charset val="134"/>
    </font>
  </fonts>
  <fills count="34">
    <fill>
      <patternFill patternType="none"/>
    </fill>
    <fill>
      <patternFill patternType="gray125"/>
    </fill>
    <fill>
      <patternFill patternType="solid">
        <fgColor theme="0" tint="-0.15"/>
        <bgColor indexed="64"/>
      </patternFill>
    </fill>
    <fill>
      <patternFill patternType="solid">
        <fgColor rgb="FFF2F2F2"/>
        <bgColor indexed="64"/>
      </patternFill>
    </fill>
    <fill>
      <patternFill patternType="solid">
        <fgColor rgb="FFFFCC99"/>
        <bgColor indexed="64"/>
      </patternFill>
    </fill>
    <fill>
      <patternFill patternType="solid">
        <fgColor theme="4" tint="0.599993896298105"/>
        <bgColor indexed="64"/>
      </patternFill>
    </fill>
    <fill>
      <patternFill patternType="solid">
        <fgColor theme="4"/>
        <bgColor indexed="64"/>
      </patternFill>
    </fill>
    <fill>
      <patternFill patternType="solid">
        <fgColor rgb="FFFFC7CE"/>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8"/>
        <bgColor indexed="64"/>
      </patternFill>
    </fill>
    <fill>
      <patternFill patternType="solid">
        <fgColor theme="7"/>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rgb="FFC6EFCE"/>
        <bgColor indexed="64"/>
      </patternFill>
    </fill>
    <fill>
      <patternFill patternType="solid">
        <fgColor theme="7"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9"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4"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0" borderId="13" applyNumberFormat="0" applyFont="0" applyAlignment="0" applyProtection="0">
      <alignment vertical="center"/>
    </xf>
    <xf numFmtId="0" fontId="11" fillId="13" borderId="0" applyNumberFormat="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14" applyNumberFormat="0" applyFill="0" applyAlignment="0" applyProtection="0">
      <alignment vertical="center"/>
    </xf>
    <xf numFmtId="0" fontId="24" fillId="0" borderId="14" applyNumberFormat="0" applyFill="0" applyAlignment="0" applyProtection="0">
      <alignment vertical="center"/>
    </xf>
    <xf numFmtId="0" fontId="11" fillId="23" borderId="0" applyNumberFormat="0" applyBorder="0" applyAlignment="0" applyProtection="0">
      <alignment vertical="center"/>
    </xf>
    <xf numFmtId="0" fontId="21" fillId="0" borderId="15" applyNumberFormat="0" applyFill="0" applyAlignment="0" applyProtection="0">
      <alignment vertical="center"/>
    </xf>
    <xf numFmtId="0" fontId="11" fillId="26" borderId="0" applyNumberFormat="0" applyBorder="0" applyAlignment="0" applyProtection="0">
      <alignment vertical="center"/>
    </xf>
    <xf numFmtId="0" fontId="19" fillId="3" borderId="12" applyNumberFormat="0" applyAlignment="0" applyProtection="0">
      <alignment vertical="center"/>
    </xf>
    <xf numFmtId="0" fontId="8" fillId="3" borderId="8" applyNumberFormat="0" applyAlignment="0" applyProtection="0">
      <alignment vertical="center"/>
    </xf>
    <xf numFmtId="0" fontId="15" fillId="9" borderId="10" applyNumberFormat="0" applyAlignment="0" applyProtection="0">
      <alignment vertical="center"/>
    </xf>
    <xf numFmtId="0" fontId="10" fillId="30" borderId="0" applyNumberFormat="0" applyBorder="0" applyAlignment="0" applyProtection="0">
      <alignment vertical="center"/>
    </xf>
    <xf numFmtId="0" fontId="11" fillId="25" borderId="0" applyNumberFormat="0" applyBorder="0" applyAlignment="0" applyProtection="0">
      <alignment vertical="center"/>
    </xf>
    <xf numFmtId="0" fontId="12" fillId="0" borderId="9" applyNumberFormat="0" applyFill="0" applyAlignment="0" applyProtection="0">
      <alignment vertical="center"/>
    </xf>
    <xf numFmtId="0" fontId="16" fillId="0" borderId="11" applyNumberFormat="0" applyFill="0" applyAlignment="0" applyProtection="0">
      <alignment vertical="center"/>
    </xf>
    <xf numFmtId="0" fontId="26" fillId="32" borderId="0" applyNumberFormat="0" applyBorder="0" applyAlignment="0" applyProtection="0">
      <alignment vertical="center"/>
    </xf>
    <xf numFmtId="0" fontId="25" fillId="22" borderId="0" applyNumberFormat="0" applyBorder="0" applyAlignment="0" applyProtection="0">
      <alignment vertical="center"/>
    </xf>
    <xf numFmtId="0" fontId="10" fillId="8" borderId="0" applyNumberFormat="0" applyBorder="0" applyAlignment="0" applyProtection="0">
      <alignment vertical="center"/>
    </xf>
    <xf numFmtId="0" fontId="11" fillId="6"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0" fillId="29" borderId="0" applyNumberFormat="0" applyBorder="0" applyAlignment="0" applyProtection="0">
      <alignment vertical="center"/>
    </xf>
    <xf numFmtId="0" fontId="10" fillId="19" borderId="0" applyNumberFormat="0" applyBorder="0" applyAlignment="0" applyProtection="0">
      <alignment vertical="center"/>
    </xf>
    <xf numFmtId="0" fontId="11" fillId="18" borderId="0" applyNumberFormat="0" applyBorder="0" applyAlignment="0" applyProtection="0">
      <alignment vertical="center"/>
    </xf>
    <xf numFmtId="0" fontId="11" fillId="28" borderId="0" applyNumberFormat="0" applyBorder="0" applyAlignment="0" applyProtection="0">
      <alignment vertical="center"/>
    </xf>
    <xf numFmtId="0" fontId="10" fillId="33" borderId="0" applyNumberFormat="0" applyBorder="0" applyAlignment="0" applyProtection="0">
      <alignment vertical="center"/>
    </xf>
    <xf numFmtId="0" fontId="10" fillId="21" borderId="0" applyNumberFormat="0" applyBorder="0" applyAlignment="0" applyProtection="0">
      <alignment vertical="center"/>
    </xf>
    <xf numFmtId="0" fontId="11" fillId="27" borderId="0" applyNumberFormat="0" applyBorder="0" applyAlignment="0" applyProtection="0">
      <alignment vertical="center"/>
    </xf>
    <xf numFmtId="0" fontId="10" fillId="16" borderId="0" applyNumberFormat="0" applyBorder="0" applyAlignment="0" applyProtection="0">
      <alignment vertical="center"/>
    </xf>
    <xf numFmtId="0" fontId="11" fillId="15" borderId="0" applyNumberFormat="0" applyBorder="0" applyAlignment="0" applyProtection="0">
      <alignment vertical="center"/>
    </xf>
    <xf numFmtId="0" fontId="11" fillId="31" borderId="0" applyNumberFormat="0" applyBorder="0" applyAlignment="0" applyProtection="0">
      <alignment vertical="center"/>
    </xf>
    <xf numFmtId="0" fontId="10" fillId="24" borderId="0" applyNumberFormat="0" applyBorder="0" applyAlignment="0" applyProtection="0">
      <alignment vertical="center"/>
    </xf>
    <xf numFmtId="0" fontId="11" fillId="11" borderId="0" applyNumberFormat="0" applyBorder="0" applyAlignment="0" applyProtection="0">
      <alignment vertical="center"/>
    </xf>
  </cellStyleXfs>
  <cellXfs count="32">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1" xfId="0"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6" fillId="2" borderId="1" xfId="0" applyFon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4" fillId="0" borderId="0" xfId="0" applyFont="1" applyAlignment="1">
      <alignment horizontal="center" vertical="center" wrapText="1"/>
    </xf>
    <xf numFmtId="0" fontId="4"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xdr:row>
      <xdr:rowOff>0</xdr:rowOff>
    </xdr:from>
    <xdr:to>
      <xdr:col>7</xdr:col>
      <xdr:colOff>79375</xdr:colOff>
      <xdr:row>3</xdr:row>
      <xdr:rowOff>117475</xdr:rowOff>
    </xdr:to>
    <xdr:sp>
      <xdr:nvSpPr>
        <xdr:cNvPr id="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3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4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49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49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0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0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0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0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0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0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0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0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0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0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1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1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1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1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1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1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1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1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1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1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2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2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2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2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2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2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2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2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2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2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3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3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3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3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3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3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3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3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3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3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4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4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4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4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4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4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4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4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4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4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5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5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5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5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5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5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5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5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5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5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6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6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6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6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6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6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6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6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6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6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7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7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7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7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7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7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7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7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7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7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8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8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8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8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8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8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8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8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8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8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9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9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9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9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9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9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9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9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9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59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0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0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0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0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0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0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0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0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0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0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1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1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1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1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1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1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1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1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1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1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2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2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2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2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2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2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2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2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2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2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3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3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3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3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3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3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3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3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3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3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4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4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4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4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4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4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4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4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4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4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5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5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5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5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5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5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5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5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5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5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6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6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6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6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6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6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6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6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6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6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7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7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7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7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7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7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7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7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7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7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8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8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8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8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8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8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8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8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8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8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9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9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9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9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9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9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9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9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9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69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0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0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0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0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0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0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0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0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0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0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1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1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1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1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1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1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1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1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1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1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2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2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2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2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2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2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2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2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2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2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3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3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32"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33"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34"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35"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36"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37"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38"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39"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40"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106045</xdr:rowOff>
    </xdr:to>
    <xdr:sp>
      <xdr:nvSpPr>
        <xdr:cNvPr id="1741" name="Text Box 9540"/>
        <xdr:cNvSpPr txBox="1"/>
      </xdr:nvSpPr>
      <xdr:spPr>
        <a:xfrm>
          <a:off x="6050915" y="171450"/>
          <a:ext cx="79375" cy="67754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7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8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9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0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1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2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3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4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5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6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7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8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29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0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1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2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3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4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5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6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7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0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0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0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0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0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0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0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0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1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1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1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1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1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1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1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1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1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1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2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2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2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2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2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2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2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2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2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2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3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3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3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3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3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3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3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3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3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3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4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4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4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4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4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4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4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4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4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4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5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5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5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5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5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5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5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5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5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5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6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6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6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6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6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6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6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6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6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6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7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7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7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7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7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7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7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7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7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7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8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8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8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8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8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8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8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8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8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8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9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9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9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9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9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9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9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9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9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79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0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0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0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0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0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0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0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0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0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0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1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1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1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1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1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1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1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1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1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1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2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2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2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2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2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2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2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2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2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2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3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3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3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3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3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3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3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3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3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3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4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4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4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4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4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4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4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4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4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384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8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39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0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1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2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318"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319"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320"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321"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3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404"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405"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406"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407"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464"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465"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466"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467"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4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524"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525"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526"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4527"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5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46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3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3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3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3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3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3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4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4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4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4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4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4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4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4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4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4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5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5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5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5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5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5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5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5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5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5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6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6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6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6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6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6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6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6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6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6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7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7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7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7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7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7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7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7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7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7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8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8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8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8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8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8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8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8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8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8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9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9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9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9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9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9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9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9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9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69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0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0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0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0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0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0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0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0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0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0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1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1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1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1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1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1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1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1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1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1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2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2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2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2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2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2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2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2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2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2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3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3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3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3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3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3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3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3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3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3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4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4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4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4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4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4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4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4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4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4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5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5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5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5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5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5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5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5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5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5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6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6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6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6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6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6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6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6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6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6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7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7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7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7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7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7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7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7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7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7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8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8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8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8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8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8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8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8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8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8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9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9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9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9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9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9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9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9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9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79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0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0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0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0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0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0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0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0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0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0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1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1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1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1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1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1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1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1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1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1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2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2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2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2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2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2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2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2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2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2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3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3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3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3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3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3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3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3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3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3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4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4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4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4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4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4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4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4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4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4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5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5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5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5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5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5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5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5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5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5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6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6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6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6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6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6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6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6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6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6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7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7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7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7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7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7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7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7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7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7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8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8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8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8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8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8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8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8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8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8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9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9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9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9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9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9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9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9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9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89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0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0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0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0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0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0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0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0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0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0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1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1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1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1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1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1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1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1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1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1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2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2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2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2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2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2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2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2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2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2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3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3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3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3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3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3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3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3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3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3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4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4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4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4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4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4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4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4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4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4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5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5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5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5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5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5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5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5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5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5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6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6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6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6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6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6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6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6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6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6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7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7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7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7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7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7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7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7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7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7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8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8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8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8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8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8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8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8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8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8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9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9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9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9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9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9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9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9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9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499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0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0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0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0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0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0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0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0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0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0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1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1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1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1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1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1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1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1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1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1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2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2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2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2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2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2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2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2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2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2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3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3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3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3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3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3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3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3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3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3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4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4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4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4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4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4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4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4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4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4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5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5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5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5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5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5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5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5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5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5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6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6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6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6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6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6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6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6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6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6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7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7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7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7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7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7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7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7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7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7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8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8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8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8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8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8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8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8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8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8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9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9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9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9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9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9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9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9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9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09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0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0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0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0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0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0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0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0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0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0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1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1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1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1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1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1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1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1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1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1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2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2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2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2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2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2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2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2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2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2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3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3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3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3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3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3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3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3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3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3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4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4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4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4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4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4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4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4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4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4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5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5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5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5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5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5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5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5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5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5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6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6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6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6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6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6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6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6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6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6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7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7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7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7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7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7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7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7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7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7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8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8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8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8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8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8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8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8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8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8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9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9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9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9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9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9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9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9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9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19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0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0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0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0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0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0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0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0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0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0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1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1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1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1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1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1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1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1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1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1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2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2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2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2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2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2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2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2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2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2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3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3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3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3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3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3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3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3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3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3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4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4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4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4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4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4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4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4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4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4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5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5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5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5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5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5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5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5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5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5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6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6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6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6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6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6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6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6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6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6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7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7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7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7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7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7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7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7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7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7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8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8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8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8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8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8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8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8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8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8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9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9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9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9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9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9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9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9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9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29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0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0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0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0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0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0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0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0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0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0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1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1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1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1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1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1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1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1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1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1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2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2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2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2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2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2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2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2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2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2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3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3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3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3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3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3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3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3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3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3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4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4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4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4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4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4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4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4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4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4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5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5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5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5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5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5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5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5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5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5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6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6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6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6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6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6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6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6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6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6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7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7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7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7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7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7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7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7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7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7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8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8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8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8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8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8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8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8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8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8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9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9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9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9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9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9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9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9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9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39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0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0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0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0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0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0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0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0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0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0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1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1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1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1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1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1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1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1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1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1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2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2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2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2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2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2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2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2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2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2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3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3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3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3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3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3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3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3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3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3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4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4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4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4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4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4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4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4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4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4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5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5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5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5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5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5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5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5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5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5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6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6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6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6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6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6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6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6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6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6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7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7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7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7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7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7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7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7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7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7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8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8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8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8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8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8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8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8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8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8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9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9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9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9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9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9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9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9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9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49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0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0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0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0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0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0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0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0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0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0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1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1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1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1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1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1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1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1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1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1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2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2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2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2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2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2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2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2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2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2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3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3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3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3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3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3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3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553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5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6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7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8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59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0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1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2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3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4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5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6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7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806"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807"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808"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809"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892"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893"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894"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895"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8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952"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953"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954"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6955"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69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7012"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7013"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7014"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142240</xdr:rowOff>
    </xdr:to>
    <xdr:sp>
      <xdr:nvSpPr>
        <xdr:cNvPr id="7015" name="Text Box 9540"/>
        <xdr:cNvSpPr txBox="1"/>
      </xdr:nvSpPr>
      <xdr:spPr>
        <a:xfrm>
          <a:off x="6050915" y="171450"/>
          <a:ext cx="79375" cy="71374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0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71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2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2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2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2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2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2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2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2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3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3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3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3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3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3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3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3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3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3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4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4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4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4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4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4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4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4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4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4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5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5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5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5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5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5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5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5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5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5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6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6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6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6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6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6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6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6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6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6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7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7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7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7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7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7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7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7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7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7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8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8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8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8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8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8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8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8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8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8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9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9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9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9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9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9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9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9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9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19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0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0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0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0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0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0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0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0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0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0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1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1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1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1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1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1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1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1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1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1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2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2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2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2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2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2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2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2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2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2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3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3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3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3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3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3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3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3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3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3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4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4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4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4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4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4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4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4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4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4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5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5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5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5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5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5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5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5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5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5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6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6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6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6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6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6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6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6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6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6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7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7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7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7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7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7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7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7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7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7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8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8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8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8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8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8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8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8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8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8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9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9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9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9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9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9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9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9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9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29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0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0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0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0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0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0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0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0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0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0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1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1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1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1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1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1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1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1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1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1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2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2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2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2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2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2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2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2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2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2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3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3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3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3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3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3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3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3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3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3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4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4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4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4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4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4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4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4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4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4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5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5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5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5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5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5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5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5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5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5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6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6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6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6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6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6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6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6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6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6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7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7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7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7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7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7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7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7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7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7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8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8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8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8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8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8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8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8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8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8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9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9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9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9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9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9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9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9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9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39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0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0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0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0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0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0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0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0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0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0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1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1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1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1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1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1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1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1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1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1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2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2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2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2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2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2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2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2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2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2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3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3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3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3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3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3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3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3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3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3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4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4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4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4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4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4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4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4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4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4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5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5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5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5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5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5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5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5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5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5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6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6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6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6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6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6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6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6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6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6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7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7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7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7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7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7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7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7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7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7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8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8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8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8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8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8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8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8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8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8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9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9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9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9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9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9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9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9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9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49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0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0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0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0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0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0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0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0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0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0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1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1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1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1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1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1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1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1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1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1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2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2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2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2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2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2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2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2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2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2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3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3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3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3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3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3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3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3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3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3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4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4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4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4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4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4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4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4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4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4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5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5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5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5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5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5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5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5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5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5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6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6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6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6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6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6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6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6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6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6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7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7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7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7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7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7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7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7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7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7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8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8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8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8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8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8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8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8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8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8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9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9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9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9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9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9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9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9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9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59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0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0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0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0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0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0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0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0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0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0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1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1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1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1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1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1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1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1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1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1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2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2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2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2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2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2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2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2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2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2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3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3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3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3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3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3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3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3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3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3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4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4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4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4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4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4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4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4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4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4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5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5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5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5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5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5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5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5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5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5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6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6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6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6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6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6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6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6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6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6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7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7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7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7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7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7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7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7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7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7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8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8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8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8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8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8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8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8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8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8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9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9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9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9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9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9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9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9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9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69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0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0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0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0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0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0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0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0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0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0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1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1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1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1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1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1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1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1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1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1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2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2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2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2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2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2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2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2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2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2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3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3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3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3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3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3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3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3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3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3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4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4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4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4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4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4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4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4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4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4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5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5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5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5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5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5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5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5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5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5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6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6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6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6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6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6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6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6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6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6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7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7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7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7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7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7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7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7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7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7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8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8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8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8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8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8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8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8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8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8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9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9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9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9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9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9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9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9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9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79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0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0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0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0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0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0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0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0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0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0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1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1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1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1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1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1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1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1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1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1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2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2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2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2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2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2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2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2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2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2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3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3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3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3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3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3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3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3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3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3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4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4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4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4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4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4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4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4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4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4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5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5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5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5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5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5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5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5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5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5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6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6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6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6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6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6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6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6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6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6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7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7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7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7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7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7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7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7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7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7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8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8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8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8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8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8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8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8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8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8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9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9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9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9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9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9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9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9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9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89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0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0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0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0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0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0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0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0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0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0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1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1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1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1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1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1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1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1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1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1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2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2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2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2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2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2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2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2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2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2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3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3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3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3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3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3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3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3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3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3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4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4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4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4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4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4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4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4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4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4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5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5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5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5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5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5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5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5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5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5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6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6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6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6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6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6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6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6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6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6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7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7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7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7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7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7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7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7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7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7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8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8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8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8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8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8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8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8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8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8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9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9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9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9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9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9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9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9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9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799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0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0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0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0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0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0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0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0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0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0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1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1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1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1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1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1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16"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17"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18"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19"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20"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21"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22"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23"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24"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113030</xdr:rowOff>
    </xdr:to>
    <xdr:sp>
      <xdr:nvSpPr>
        <xdr:cNvPr id="8025" name="Text Box 9540"/>
        <xdr:cNvSpPr txBox="1"/>
      </xdr:nvSpPr>
      <xdr:spPr>
        <a:xfrm>
          <a:off x="6050915" y="171450"/>
          <a:ext cx="79375" cy="684530"/>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0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1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2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3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4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5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6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7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8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89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0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1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2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3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4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5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6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7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8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99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0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1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2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3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4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5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6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7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8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09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0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1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2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3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4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5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6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7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8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7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7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7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8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8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8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8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8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8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8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8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8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8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9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9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9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9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9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9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9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9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9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199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0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0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0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0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0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0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0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0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0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0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1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1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1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1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1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1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1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1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1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1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2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2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2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2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2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2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2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2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2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2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3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3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3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3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3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3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3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3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3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3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4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4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4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4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4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4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4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4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4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4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5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5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5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5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5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5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5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5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5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5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6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6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6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6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6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6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6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67"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68"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69"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70"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71"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72"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73"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74"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75"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76" name="Text Box 9540"/>
        <xdr:cNvSpPr txBox="1"/>
      </xdr:nvSpPr>
      <xdr:spPr>
        <a:xfrm>
          <a:off x="6050915" y="171450"/>
          <a:ext cx="79375" cy="688975"/>
        </a:xfrm>
        <a:prstGeom prst="rect">
          <a:avLst/>
        </a:prstGeom>
        <a:noFill/>
        <a:ln w="9525">
          <a:noFill/>
        </a:ln>
      </xdr:spPr>
    </xdr:sp>
    <xdr:clientData/>
  </xdr:twoCellAnchor>
  <xdr:twoCellAnchor editAs="oneCell">
    <xdr:from>
      <xdr:col>7</xdr:col>
      <xdr:colOff>0</xdr:colOff>
      <xdr:row>1</xdr:row>
      <xdr:rowOff>0</xdr:rowOff>
    </xdr:from>
    <xdr:to>
      <xdr:col>7</xdr:col>
      <xdr:colOff>79375</xdr:colOff>
      <xdr:row>3</xdr:row>
      <xdr:rowOff>117475</xdr:rowOff>
    </xdr:to>
    <xdr:sp>
      <xdr:nvSpPr>
        <xdr:cNvPr id="12077" name="Text Box 9540"/>
        <xdr:cNvSpPr txBox="1"/>
      </xdr:nvSpPr>
      <xdr:spPr>
        <a:xfrm>
          <a:off x="6050915" y="171450"/>
          <a:ext cx="79375" cy="688975"/>
        </a:xfrm>
        <a:prstGeom prst="rect">
          <a:avLst/>
        </a:prstGeom>
        <a:noFill/>
        <a:ln w="9525">
          <a:noFill/>
        </a:ln>
      </xdr:spPr>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Z63"/>
  <sheetViews>
    <sheetView tabSelected="1" zoomScale="85" zoomScaleNormal="85" topLeftCell="D1" workbookViewId="0">
      <pane ySplit="8" topLeftCell="A58" activePane="bottomLeft" state="frozen"/>
      <selection/>
      <selection pane="bottomLeft" activeCell="X62" sqref="X62"/>
    </sheetView>
  </sheetViews>
  <sheetFormatPr defaultColWidth="9" defaultRowHeight="13.5"/>
  <cols>
    <col min="1" max="1" width="4.875" customWidth="1"/>
    <col min="2" max="2" width="9" customWidth="1"/>
    <col min="3" max="3" width="25.25" customWidth="1"/>
    <col min="4" max="4" width="9.85" customWidth="1"/>
    <col min="6" max="6" width="6" customWidth="1"/>
    <col min="7" max="7" width="15.4333333333333" customWidth="1"/>
    <col min="8" max="8" width="45.375" customWidth="1"/>
    <col min="9" max="9" width="6.25" customWidth="1"/>
    <col min="10" max="10" width="12.125" customWidth="1"/>
    <col min="11" max="12" width="10.375"/>
    <col min="13" max="13" width="9.375"/>
    <col min="15" max="15" width="11.125"/>
    <col min="16" max="17" width="11.125" customWidth="1"/>
    <col min="18" max="19" width="9" customWidth="1"/>
    <col min="21" max="21" width="9" customWidth="1"/>
    <col min="24" max="24" width="42.375" customWidth="1"/>
    <col min="26" max="26" width="40.7333333333333" customWidth="1"/>
  </cols>
  <sheetData>
    <row r="2" ht="31.5" spans="1:25">
      <c r="A2" s="2" t="s">
        <v>0</v>
      </c>
      <c r="B2" s="2"/>
      <c r="C2" s="2"/>
      <c r="D2" s="2"/>
      <c r="E2" s="2"/>
      <c r="F2" s="2"/>
      <c r="G2" s="2"/>
      <c r="H2" s="2"/>
      <c r="I2" s="2"/>
      <c r="J2" s="2"/>
      <c r="K2" s="2"/>
      <c r="L2" s="2"/>
      <c r="M2" s="2"/>
      <c r="N2" s="2"/>
      <c r="O2" s="2"/>
      <c r="P2" s="2"/>
      <c r="Q2" s="2"/>
      <c r="R2" s="2"/>
      <c r="S2" s="2"/>
      <c r="T2" s="2"/>
      <c r="U2" s="2"/>
      <c r="V2" s="2"/>
      <c r="W2" s="2"/>
      <c r="X2" s="2"/>
      <c r="Y2" s="2"/>
    </row>
    <row r="4" ht="19" customHeight="1" spans="1:25">
      <c r="A4" s="3" t="s">
        <v>1</v>
      </c>
      <c r="B4" s="3" t="s">
        <v>2</v>
      </c>
      <c r="C4" s="3" t="s">
        <v>3</v>
      </c>
      <c r="D4" s="3" t="s">
        <v>4</v>
      </c>
      <c r="E4" s="3" t="s">
        <v>5</v>
      </c>
      <c r="F4" s="3" t="s">
        <v>6</v>
      </c>
      <c r="G4" s="3" t="s">
        <v>7</v>
      </c>
      <c r="H4" s="3" t="s">
        <v>8</v>
      </c>
      <c r="I4" s="3" t="s">
        <v>9</v>
      </c>
      <c r="J4" s="3" t="s">
        <v>10</v>
      </c>
      <c r="K4" s="3" t="s">
        <v>11</v>
      </c>
      <c r="L4" s="3"/>
      <c r="M4" s="3"/>
      <c r="N4" s="3"/>
      <c r="O4" s="3"/>
      <c r="P4" s="3"/>
      <c r="Q4" s="3"/>
      <c r="R4" s="3"/>
      <c r="S4" s="3"/>
      <c r="T4" s="3"/>
      <c r="U4" s="3"/>
      <c r="V4" s="26" t="s">
        <v>12</v>
      </c>
      <c r="W4" s="26" t="s">
        <v>13</v>
      </c>
      <c r="X4" s="26" t="s">
        <v>14</v>
      </c>
      <c r="Y4" s="26" t="s">
        <v>15</v>
      </c>
    </row>
    <row r="5" ht="18" customHeight="1" spans="1:25">
      <c r="A5" s="3"/>
      <c r="B5" s="3"/>
      <c r="C5" s="3"/>
      <c r="D5" s="3"/>
      <c r="E5" s="3"/>
      <c r="F5" s="3"/>
      <c r="G5" s="3"/>
      <c r="H5" s="3"/>
      <c r="I5" s="3"/>
      <c r="J5" s="3"/>
      <c r="K5" s="3" t="s">
        <v>16</v>
      </c>
      <c r="L5" s="18" t="s">
        <v>17</v>
      </c>
      <c r="M5" s="19"/>
      <c r="N5" s="19"/>
      <c r="O5" s="19"/>
      <c r="P5" s="19"/>
      <c r="Q5" s="19"/>
      <c r="R5" s="27"/>
      <c r="S5" s="26" t="s">
        <v>18</v>
      </c>
      <c r="T5" s="26" t="s">
        <v>19</v>
      </c>
      <c r="U5" s="26" t="s">
        <v>20</v>
      </c>
      <c r="V5" s="28"/>
      <c r="W5" s="28"/>
      <c r="X5" s="28"/>
      <c r="Y5" s="28"/>
    </row>
    <row r="6" ht="60" customHeight="1" spans="1:25">
      <c r="A6" s="3"/>
      <c r="B6" s="3"/>
      <c r="C6" s="3"/>
      <c r="D6" s="3"/>
      <c r="E6" s="3"/>
      <c r="F6" s="3"/>
      <c r="G6" s="3"/>
      <c r="H6" s="3"/>
      <c r="I6" s="3"/>
      <c r="J6" s="3"/>
      <c r="K6" s="3"/>
      <c r="L6" s="3" t="s">
        <v>21</v>
      </c>
      <c r="M6" s="3" t="s">
        <v>22</v>
      </c>
      <c r="N6" s="3" t="s">
        <v>23</v>
      </c>
      <c r="O6" s="3" t="s">
        <v>24</v>
      </c>
      <c r="P6" s="3" t="s">
        <v>25</v>
      </c>
      <c r="Q6" s="3" t="s">
        <v>26</v>
      </c>
      <c r="R6" s="3" t="s">
        <v>27</v>
      </c>
      <c r="S6" s="29"/>
      <c r="T6" s="29"/>
      <c r="U6" s="29"/>
      <c r="V6" s="29"/>
      <c r="W6" s="29"/>
      <c r="X6" s="29"/>
      <c r="Y6" s="29"/>
    </row>
    <row r="7" s="1" customFormat="1" ht="44" customHeight="1" spans="1:25">
      <c r="A7" s="4" t="s">
        <v>28</v>
      </c>
      <c r="B7" s="5"/>
      <c r="C7" s="6"/>
      <c r="D7" s="7">
        <f>D8+D37+D42+D59+D61</f>
        <v>51</v>
      </c>
      <c r="E7" s="7"/>
      <c r="F7" s="7"/>
      <c r="G7" s="7"/>
      <c r="H7" s="7"/>
      <c r="I7" s="7"/>
      <c r="J7" s="7"/>
      <c r="K7" s="7">
        <f>L7+S7+T7+U7</f>
        <v>75937.12</v>
      </c>
      <c r="L7" s="7">
        <f>M7+N7+O7+P7+Q7+R7</f>
        <v>73937.12</v>
      </c>
      <c r="M7" s="7">
        <f t="shared" ref="M7:U7" si="0">M8+M37+M42+M59+M61</f>
        <v>69983.12</v>
      </c>
      <c r="N7" s="7">
        <f t="shared" si="0"/>
        <v>2738</v>
      </c>
      <c r="O7" s="7">
        <f>O8+O37+O42+O59+O62</f>
        <v>1216</v>
      </c>
      <c r="P7" s="7">
        <f t="shared" si="0"/>
        <v>0</v>
      </c>
      <c r="Q7" s="7">
        <f t="shared" si="0"/>
        <v>0</v>
      </c>
      <c r="R7" s="7">
        <f t="shared" si="0"/>
        <v>0</v>
      </c>
      <c r="S7" s="7">
        <f t="shared" si="0"/>
        <v>0</v>
      </c>
      <c r="T7" s="7">
        <f t="shared" si="0"/>
        <v>2000</v>
      </c>
      <c r="U7" s="7">
        <f t="shared" si="0"/>
        <v>0</v>
      </c>
      <c r="V7" s="7"/>
      <c r="W7" s="7"/>
      <c r="X7" s="7"/>
      <c r="Y7" s="7"/>
    </row>
    <row r="8" s="1" customFormat="1" ht="25" customHeight="1" spans="1:25">
      <c r="A8" s="8" t="s">
        <v>29</v>
      </c>
      <c r="B8" s="9"/>
      <c r="C8" s="10"/>
      <c r="D8" s="11">
        <v>28</v>
      </c>
      <c r="E8" s="11"/>
      <c r="F8" s="11"/>
      <c r="G8" s="11"/>
      <c r="H8" s="11"/>
      <c r="I8" s="20" t="s">
        <v>30</v>
      </c>
      <c r="J8" s="21">
        <f>K8/K7</f>
        <v>0.693361165132415</v>
      </c>
      <c r="K8" s="11">
        <f>L8+S8+T8+U8</f>
        <v>52651.85</v>
      </c>
      <c r="L8" s="11">
        <f>M8+N8+O8+P8+Q8+R8</f>
        <v>52651.85</v>
      </c>
      <c r="M8" s="11">
        <f>SUM(M9:M36)</f>
        <v>51481.85</v>
      </c>
      <c r="N8" s="11">
        <f t="shared" ref="N8:U8" si="1">SUM(N9:N36)</f>
        <v>0</v>
      </c>
      <c r="O8" s="11">
        <f t="shared" si="1"/>
        <v>1170</v>
      </c>
      <c r="P8" s="11">
        <f t="shared" si="1"/>
        <v>0</v>
      </c>
      <c r="Q8" s="11">
        <f t="shared" si="1"/>
        <v>0</v>
      </c>
      <c r="R8" s="11">
        <f t="shared" si="1"/>
        <v>0</v>
      </c>
      <c r="S8" s="11">
        <f t="shared" si="1"/>
        <v>0</v>
      </c>
      <c r="T8" s="11">
        <f t="shared" si="1"/>
        <v>0</v>
      </c>
      <c r="U8" s="11">
        <f t="shared" si="1"/>
        <v>0</v>
      </c>
      <c r="V8" s="11"/>
      <c r="W8" s="11"/>
      <c r="X8" s="11"/>
      <c r="Y8" s="7"/>
    </row>
    <row r="9" s="1" customFormat="1" ht="119" customHeight="1" spans="1:25">
      <c r="A9" s="7">
        <v>1</v>
      </c>
      <c r="B9" s="7" t="s">
        <v>31</v>
      </c>
      <c r="C9" s="7" t="s">
        <v>32</v>
      </c>
      <c r="D9" s="7" t="s">
        <v>33</v>
      </c>
      <c r="E9" s="7" t="s">
        <v>34</v>
      </c>
      <c r="F9" s="7" t="s">
        <v>35</v>
      </c>
      <c r="G9" s="7" t="s">
        <v>36</v>
      </c>
      <c r="H9" s="12" t="s">
        <v>37</v>
      </c>
      <c r="I9" s="7" t="s">
        <v>38</v>
      </c>
      <c r="J9" s="7">
        <v>300</v>
      </c>
      <c r="K9" s="7">
        <v>9750</v>
      </c>
      <c r="L9" s="7">
        <v>9750</v>
      </c>
      <c r="M9" s="7">
        <v>9750</v>
      </c>
      <c r="N9" s="7"/>
      <c r="O9" s="7"/>
      <c r="P9" s="7"/>
      <c r="Q9" s="7"/>
      <c r="R9" s="7"/>
      <c r="S9" s="7"/>
      <c r="T9" s="7"/>
      <c r="U9" s="7"/>
      <c r="V9" s="7" t="s">
        <v>39</v>
      </c>
      <c r="W9" s="7" t="s">
        <v>40</v>
      </c>
      <c r="X9" s="13" t="s">
        <v>41</v>
      </c>
      <c r="Y9" s="14"/>
    </row>
    <row r="10" s="1" customFormat="1" ht="124" customHeight="1" spans="1:25">
      <c r="A10" s="7">
        <v>2</v>
      </c>
      <c r="B10" s="7" t="s">
        <v>42</v>
      </c>
      <c r="C10" s="7" t="s">
        <v>43</v>
      </c>
      <c r="D10" s="7" t="s">
        <v>33</v>
      </c>
      <c r="E10" s="7" t="s">
        <v>34</v>
      </c>
      <c r="F10" s="7" t="s">
        <v>35</v>
      </c>
      <c r="G10" s="7" t="s">
        <v>44</v>
      </c>
      <c r="H10" s="12" t="s">
        <v>45</v>
      </c>
      <c r="I10" s="7" t="s">
        <v>38</v>
      </c>
      <c r="J10" s="7">
        <v>200</v>
      </c>
      <c r="K10" s="7">
        <v>6500</v>
      </c>
      <c r="L10" s="7">
        <v>6500</v>
      </c>
      <c r="M10" s="7">
        <v>6500</v>
      </c>
      <c r="N10" s="7"/>
      <c r="O10" s="7"/>
      <c r="P10" s="7"/>
      <c r="Q10" s="7"/>
      <c r="R10" s="7"/>
      <c r="S10" s="7"/>
      <c r="T10" s="7"/>
      <c r="U10" s="7"/>
      <c r="V10" s="7" t="s">
        <v>39</v>
      </c>
      <c r="W10" s="7" t="s">
        <v>40</v>
      </c>
      <c r="X10" s="13" t="s">
        <v>46</v>
      </c>
      <c r="Y10" s="14"/>
    </row>
    <row r="11" s="1" customFormat="1" ht="104" customHeight="1" spans="1:25">
      <c r="A11" s="7">
        <v>3</v>
      </c>
      <c r="B11" s="7" t="s">
        <v>47</v>
      </c>
      <c r="C11" s="7" t="s">
        <v>48</v>
      </c>
      <c r="D11" s="7" t="s">
        <v>49</v>
      </c>
      <c r="E11" s="7" t="s">
        <v>50</v>
      </c>
      <c r="F11" s="7" t="s">
        <v>51</v>
      </c>
      <c r="G11" s="7" t="s">
        <v>52</v>
      </c>
      <c r="H11" s="13" t="s">
        <v>53</v>
      </c>
      <c r="I11" s="7" t="s">
        <v>54</v>
      </c>
      <c r="J11" s="7">
        <v>39</v>
      </c>
      <c r="K11" s="7">
        <f>L11+S11+T11+U11</f>
        <v>1170</v>
      </c>
      <c r="L11" s="7">
        <f>M11+N11+O11+P11+Q11+R11</f>
        <v>1170</v>
      </c>
      <c r="M11" s="7"/>
      <c r="N11" s="7"/>
      <c r="O11" s="7">
        <v>1170</v>
      </c>
      <c r="P11" s="7"/>
      <c r="Q11" s="7"/>
      <c r="R11" s="7"/>
      <c r="S11" s="7"/>
      <c r="T11" s="7"/>
      <c r="U11" s="7"/>
      <c r="V11" s="7" t="s">
        <v>55</v>
      </c>
      <c r="W11" s="7" t="s">
        <v>56</v>
      </c>
      <c r="X11" s="13" t="s">
        <v>46</v>
      </c>
      <c r="Y11" s="14"/>
    </row>
    <row r="12" s="1" customFormat="1" ht="107" customHeight="1" spans="1:25">
      <c r="A12" s="7">
        <v>4</v>
      </c>
      <c r="B12" s="7" t="s">
        <v>57</v>
      </c>
      <c r="C12" s="14" t="s">
        <v>58</v>
      </c>
      <c r="D12" s="7" t="s">
        <v>33</v>
      </c>
      <c r="E12" s="7" t="s">
        <v>34</v>
      </c>
      <c r="F12" s="7" t="s">
        <v>35</v>
      </c>
      <c r="G12" s="7" t="s">
        <v>59</v>
      </c>
      <c r="H12" s="12" t="s">
        <v>60</v>
      </c>
      <c r="I12" s="7" t="s">
        <v>38</v>
      </c>
      <c r="J12" s="7">
        <v>250</v>
      </c>
      <c r="K12" s="7">
        <v>1250</v>
      </c>
      <c r="L12" s="7">
        <v>1250</v>
      </c>
      <c r="M12" s="7">
        <v>1250</v>
      </c>
      <c r="N12" s="7"/>
      <c r="O12" s="7"/>
      <c r="P12" s="7"/>
      <c r="Q12" s="7"/>
      <c r="R12" s="7"/>
      <c r="S12" s="7"/>
      <c r="T12" s="7"/>
      <c r="U12" s="7"/>
      <c r="V12" s="7" t="s">
        <v>39</v>
      </c>
      <c r="W12" s="7" t="s">
        <v>40</v>
      </c>
      <c r="X12" s="13" t="s">
        <v>61</v>
      </c>
      <c r="Y12" s="14"/>
    </row>
    <row r="13" s="1" customFormat="1" ht="153" customHeight="1" spans="1:25">
      <c r="A13" s="7">
        <v>5</v>
      </c>
      <c r="B13" s="7" t="s">
        <v>62</v>
      </c>
      <c r="C13" s="14" t="s">
        <v>63</v>
      </c>
      <c r="D13" s="7" t="s">
        <v>49</v>
      </c>
      <c r="E13" s="7" t="s">
        <v>50</v>
      </c>
      <c r="F13" s="7" t="s">
        <v>51</v>
      </c>
      <c r="G13" s="14" t="s">
        <v>64</v>
      </c>
      <c r="H13" s="12" t="s">
        <v>65</v>
      </c>
      <c r="I13" s="7" t="s">
        <v>66</v>
      </c>
      <c r="J13" s="7">
        <v>13689</v>
      </c>
      <c r="K13" s="7">
        <f>L13+S13+T13+U13</f>
        <v>3422.25</v>
      </c>
      <c r="L13" s="7">
        <f>M13+N13+O13+P13+Q13+R13</f>
        <v>3422.25</v>
      </c>
      <c r="M13" s="7">
        <f>J13*0.25</f>
        <v>3422.25</v>
      </c>
      <c r="N13" s="7"/>
      <c r="O13" s="7"/>
      <c r="P13" s="7"/>
      <c r="Q13" s="7"/>
      <c r="R13" s="7"/>
      <c r="S13" s="7"/>
      <c r="T13" s="7"/>
      <c r="U13" s="7"/>
      <c r="V13" s="7" t="s">
        <v>55</v>
      </c>
      <c r="W13" s="7" t="s">
        <v>56</v>
      </c>
      <c r="X13" s="12" t="s">
        <v>67</v>
      </c>
      <c r="Y13" s="14"/>
    </row>
    <row r="14" s="1" customFormat="1" ht="94" customHeight="1" spans="1:25">
      <c r="A14" s="7">
        <v>6</v>
      </c>
      <c r="B14" s="7" t="s">
        <v>68</v>
      </c>
      <c r="C14" s="14" t="s">
        <v>69</v>
      </c>
      <c r="D14" s="7" t="s">
        <v>49</v>
      </c>
      <c r="E14" s="7" t="s">
        <v>70</v>
      </c>
      <c r="F14" s="7" t="s">
        <v>51</v>
      </c>
      <c r="G14" s="14" t="s">
        <v>71</v>
      </c>
      <c r="H14" s="12" t="s">
        <v>72</v>
      </c>
      <c r="I14" s="7" t="s">
        <v>66</v>
      </c>
      <c r="J14" s="7">
        <v>38000</v>
      </c>
      <c r="K14" s="7">
        <f>L14+S14+T14+U14</f>
        <v>1930</v>
      </c>
      <c r="L14" s="7">
        <f>M14+N14+O14+P14+Q14+R14</f>
        <v>1930</v>
      </c>
      <c r="M14" s="7">
        <v>1930</v>
      </c>
      <c r="N14" s="7"/>
      <c r="O14" s="7"/>
      <c r="P14" s="7"/>
      <c r="Q14" s="7"/>
      <c r="R14" s="7"/>
      <c r="S14" s="7"/>
      <c r="T14" s="7"/>
      <c r="U14" s="7"/>
      <c r="V14" s="14" t="s">
        <v>73</v>
      </c>
      <c r="W14" s="14" t="s">
        <v>74</v>
      </c>
      <c r="X14" s="13" t="s">
        <v>75</v>
      </c>
      <c r="Y14" s="14"/>
    </row>
    <row r="15" s="1" customFormat="1" ht="140" customHeight="1" spans="1:25">
      <c r="A15" s="7">
        <v>7</v>
      </c>
      <c r="B15" s="7" t="s">
        <v>76</v>
      </c>
      <c r="C15" s="14" t="s">
        <v>77</v>
      </c>
      <c r="D15" s="7" t="s">
        <v>49</v>
      </c>
      <c r="E15" s="7" t="s">
        <v>50</v>
      </c>
      <c r="F15" s="7" t="s">
        <v>51</v>
      </c>
      <c r="G15" s="14" t="s">
        <v>71</v>
      </c>
      <c r="H15" s="12" t="s">
        <v>78</v>
      </c>
      <c r="I15" s="7" t="s">
        <v>66</v>
      </c>
      <c r="J15" s="7">
        <v>30000</v>
      </c>
      <c r="K15" s="7">
        <f>L15+S15+T15+U15</f>
        <v>3600</v>
      </c>
      <c r="L15" s="7">
        <v>3600</v>
      </c>
      <c r="M15" s="7">
        <v>3600</v>
      </c>
      <c r="N15" s="7"/>
      <c r="O15" s="7"/>
      <c r="P15" s="7"/>
      <c r="Q15" s="7"/>
      <c r="R15" s="7"/>
      <c r="S15" s="7"/>
      <c r="T15" s="7"/>
      <c r="U15" s="7"/>
      <c r="V15" s="7" t="s">
        <v>55</v>
      </c>
      <c r="W15" s="7" t="s">
        <v>56</v>
      </c>
      <c r="X15" s="13" t="s">
        <v>79</v>
      </c>
      <c r="Y15" s="14"/>
    </row>
    <row r="16" s="1" customFormat="1" ht="111" customHeight="1" spans="1:25">
      <c r="A16" s="7">
        <v>8</v>
      </c>
      <c r="B16" s="7" t="s">
        <v>80</v>
      </c>
      <c r="C16" s="14" t="s">
        <v>81</v>
      </c>
      <c r="D16" s="7" t="s">
        <v>33</v>
      </c>
      <c r="E16" s="7" t="s">
        <v>50</v>
      </c>
      <c r="F16" s="7" t="s">
        <v>35</v>
      </c>
      <c r="G16" s="7" t="s">
        <v>82</v>
      </c>
      <c r="H16" s="12" t="s">
        <v>83</v>
      </c>
      <c r="I16" s="7" t="s">
        <v>84</v>
      </c>
      <c r="J16" s="7">
        <v>7428</v>
      </c>
      <c r="K16" s="7">
        <v>1857</v>
      </c>
      <c r="L16" s="7">
        <v>1857</v>
      </c>
      <c r="M16" s="7">
        <v>1857</v>
      </c>
      <c r="N16" s="7"/>
      <c r="O16" s="7"/>
      <c r="P16" s="7"/>
      <c r="Q16" s="7"/>
      <c r="R16" s="7"/>
      <c r="S16" s="7"/>
      <c r="T16" s="7"/>
      <c r="U16" s="7"/>
      <c r="V16" s="14" t="s">
        <v>85</v>
      </c>
      <c r="W16" s="14" t="s">
        <v>74</v>
      </c>
      <c r="X16" s="13" t="s">
        <v>86</v>
      </c>
      <c r="Y16" s="14"/>
    </row>
    <row r="17" s="1" customFormat="1" ht="120" customHeight="1" spans="1:25">
      <c r="A17" s="7">
        <v>9</v>
      </c>
      <c r="B17" s="7" t="s">
        <v>87</v>
      </c>
      <c r="C17" s="7" t="s">
        <v>88</v>
      </c>
      <c r="D17" s="7" t="s">
        <v>49</v>
      </c>
      <c r="E17" s="7" t="s">
        <v>50</v>
      </c>
      <c r="F17" s="7" t="s">
        <v>51</v>
      </c>
      <c r="G17" s="7" t="s">
        <v>89</v>
      </c>
      <c r="H17" s="12" t="s">
        <v>90</v>
      </c>
      <c r="I17" s="7" t="s">
        <v>66</v>
      </c>
      <c r="J17" s="7">
        <v>20000</v>
      </c>
      <c r="K17" s="7">
        <f t="shared" ref="K17:K26" si="2">L17+S17+T17+U17</f>
        <v>6000</v>
      </c>
      <c r="L17" s="7">
        <f t="shared" ref="L17:L26" si="3">M17+N17+O17+P17+Q17+R17</f>
        <v>6000</v>
      </c>
      <c r="M17" s="7">
        <v>6000</v>
      </c>
      <c r="N17" s="7"/>
      <c r="O17" s="7"/>
      <c r="P17" s="7"/>
      <c r="Q17" s="7"/>
      <c r="R17" s="7"/>
      <c r="S17" s="7"/>
      <c r="T17" s="7"/>
      <c r="U17" s="7"/>
      <c r="V17" s="7" t="s">
        <v>55</v>
      </c>
      <c r="W17" s="7" t="s">
        <v>56</v>
      </c>
      <c r="X17" s="13" t="s">
        <v>91</v>
      </c>
      <c r="Y17" s="14"/>
    </row>
    <row r="18" s="1" customFormat="1" ht="98" customHeight="1" spans="1:25">
      <c r="A18" s="7">
        <v>10</v>
      </c>
      <c r="B18" s="7" t="s">
        <v>92</v>
      </c>
      <c r="C18" s="7" t="s">
        <v>93</v>
      </c>
      <c r="D18" s="7" t="s">
        <v>49</v>
      </c>
      <c r="E18" s="7" t="s">
        <v>94</v>
      </c>
      <c r="F18" s="7" t="s">
        <v>51</v>
      </c>
      <c r="G18" s="7" t="s">
        <v>95</v>
      </c>
      <c r="H18" s="13" t="s">
        <v>96</v>
      </c>
      <c r="I18" s="7" t="s">
        <v>97</v>
      </c>
      <c r="J18" s="7">
        <v>19431</v>
      </c>
      <c r="K18" s="7">
        <f t="shared" si="2"/>
        <v>2200</v>
      </c>
      <c r="L18" s="7">
        <f t="shared" si="3"/>
        <v>2200</v>
      </c>
      <c r="M18" s="7">
        <v>2200</v>
      </c>
      <c r="N18" s="7"/>
      <c r="O18" s="7"/>
      <c r="P18" s="7"/>
      <c r="Q18" s="7"/>
      <c r="R18" s="7"/>
      <c r="S18" s="7"/>
      <c r="T18" s="7"/>
      <c r="U18" s="7"/>
      <c r="V18" s="7" t="s">
        <v>55</v>
      </c>
      <c r="W18" s="7" t="s">
        <v>56</v>
      </c>
      <c r="X18" s="13" t="s">
        <v>98</v>
      </c>
      <c r="Y18" s="14"/>
    </row>
    <row r="19" s="1" customFormat="1" ht="154" customHeight="1" spans="1:25">
      <c r="A19" s="7">
        <v>11</v>
      </c>
      <c r="B19" s="7" t="s">
        <v>99</v>
      </c>
      <c r="C19" s="14" t="s">
        <v>100</v>
      </c>
      <c r="D19" s="7" t="s">
        <v>49</v>
      </c>
      <c r="E19" s="7" t="s">
        <v>101</v>
      </c>
      <c r="F19" s="7" t="s">
        <v>51</v>
      </c>
      <c r="G19" s="7" t="s">
        <v>102</v>
      </c>
      <c r="H19" s="12" t="s">
        <v>103</v>
      </c>
      <c r="I19" s="7" t="s">
        <v>104</v>
      </c>
      <c r="J19" s="7">
        <v>1512</v>
      </c>
      <c r="K19" s="7">
        <f t="shared" si="2"/>
        <v>398.6</v>
      </c>
      <c r="L19" s="7">
        <f t="shared" si="3"/>
        <v>398.6</v>
      </c>
      <c r="M19" s="7">
        <v>398.6</v>
      </c>
      <c r="N19" s="7"/>
      <c r="O19" s="7"/>
      <c r="P19" s="7"/>
      <c r="Q19" s="7"/>
      <c r="R19" s="7"/>
      <c r="S19" s="7"/>
      <c r="T19" s="7"/>
      <c r="U19" s="7"/>
      <c r="V19" s="7" t="s">
        <v>55</v>
      </c>
      <c r="W19" s="7" t="s">
        <v>56</v>
      </c>
      <c r="X19" s="13" t="s">
        <v>105</v>
      </c>
      <c r="Y19" s="14"/>
    </row>
    <row r="20" s="1" customFormat="1" ht="99" customHeight="1" spans="1:25">
      <c r="A20" s="7">
        <v>12</v>
      </c>
      <c r="B20" s="7" t="s">
        <v>106</v>
      </c>
      <c r="C20" s="14" t="s">
        <v>107</v>
      </c>
      <c r="D20" s="7" t="s">
        <v>49</v>
      </c>
      <c r="E20" s="14" t="s">
        <v>108</v>
      </c>
      <c r="F20" s="7" t="s">
        <v>51</v>
      </c>
      <c r="G20" s="14" t="s">
        <v>109</v>
      </c>
      <c r="H20" s="12" t="s">
        <v>110</v>
      </c>
      <c r="I20" s="22" t="s">
        <v>111</v>
      </c>
      <c r="J20" s="23">
        <v>2000</v>
      </c>
      <c r="K20" s="7">
        <f t="shared" si="2"/>
        <v>510</v>
      </c>
      <c r="L20" s="7">
        <f t="shared" si="3"/>
        <v>510</v>
      </c>
      <c r="M20" s="23">
        <v>510</v>
      </c>
      <c r="N20" s="23"/>
      <c r="O20" s="23"/>
      <c r="P20" s="23"/>
      <c r="Q20" s="23"/>
      <c r="R20" s="23"/>
      <c r="S20" s="23"/>
      <c r="T20" s="23"/>
      <c r="U20" s="23"/>
      <c r="V20" s="22" t="s">
        <v>112</v>
      </c>
      <c r="W20" s="22" t="s">
        <v>113</v>
      </c>
      <c r="X20" s="12" t="s">
        <v>114</v>
      </c>
      <c r="Y20" s="14"/>
    </row>
    <row r="21" s="1" customFormat="1" ht="67" customHeight="1" spans="1:25">
      <c r="A21" s="7">
        <v>13</v>
      </c>
      <c r="B21" s="7" t="s">
        <v>115</v>
      </c>
      <c r="C21" s="14" t="s">
        <v>116</v>
      </c>
      <c r="D21" s="7" t="s">
        <v>49</v>
      </c>
      <c r="E21" s="7" t="s">
        <v>117</v>
      </c>
      <c r="F21" s="7" t="s">
        <v>51</v>
      </c>
      <c r="G21" s="14" t="s">
        <v>118</v>
      </c>
      <c r="H21" s="12" t="s">
        <v>119</v>
      </c>
      <c r="I21" s="7" t="s">
        <v>120</v>
      </c>
      <c r="J21" s="7">
        <v>15.5</v>
      </c>
      <c r="K21" s="7">
        <f t="shared" si="2"/>
        <v>930</v>
      </c>
      <c r="L21" s="7">
        <f t="shared" si="3"/>
        <v>930</v>
      </c>
      <c r="M21" s="7">
        <v>930</v>
      </c>
      <c r="N21" s="7"/>
      <c r="O21" s="7"/>
      <c r="P21" s="7"/>
      <c r="Q21" s="7"/>
      <c r="R21" s="7"/>
      <c r="S21" s="7"/>
      <c r="T21" s="7"/>
      <c r="U21" s="7"/>
      <c r="V21" s="7" t="s">
        <v>121</v>
      </c>
      <c r="W21" s="7" t="s">
        <v>122</v>
      </c>
      <c r="X21" s="13" t="s">
        <v>123</v>
      </c>
      <c r="Y21" s="14"/>
    </row>
    <row r="22" s="1" customFormat="1" ht="91" customHeight="1" spans="1:25">
      <c r="A22" s="7">
        <v>14</v>
      </c>
      <c r="B22" s="7" t="s">
        <v>124</v>
      </c>
      <c r="C22" s="14" t="s">
        <v>125</v>
      </c>
      <c r="D22" s="7" t="s">
        <v>49</v>
      </c>
      <c r="E22" s="14" t="s">
        <v>126</v>
      </c>
      <c r="F22" s="7" t="s">
        <v>51</v>
      </c>
      <c r="G22" s="14" t="s">
        <v>127</v>
      </c>
      <c r="H22" s="12" t="s">
        <v>128</v>
      </c>
      <c r="I22" s="7" t="s">
        <v>120</v>
      </c>
      <c r="J22" s="7">
        <v>12</v>
      </c>
      <c r="K22" s="7">
        <f t="shared" si="2"/>
        <v>960</v>
      </c>
      <c r="L22" s="7">
        <f t="shared" si="3"/>
        <v>960</v>
      </c>
      <c r="M22" s="7">
        <v>960</v>
      </c>
      <c r="N22" s="7"/>
      <c r="O22" s="7"/>
      <c r="P22" s="7"/>
      <c r="Q22" s="7"/>
      <c r="R22" s="7"/>
      <c r="S22" s="7"/>
      <c r="T22" s="7"/>
      <c r="U22" s="7"/>
      <c r="V22" s="14" t="s">
        <v>129</v>
      </c>
      <c r="W22" s="14" t="s">
        <v>130</v>
      </c>
      <c r="X22" s="12" t="s">
        <v>131</v>
      </c>
      <c r="Y22" s="14"/>
    </row>
    <row r="23" s="1" customFormat="1" ht="84" customHeight="1" spans="1:25">
      <c r="A23" s="7">
        <v>15</v>
      </c>
      <c r="B23" s="7" t="s">
        <v>132</v>
      </c>
      <c r="C23" s="14" t="s">
        <v>133</v>
      </c>
      <c r="D23" s="7" t="s">
        <v>49</v>
      </c>
      <c r="E23" s="14" t="s">
        <v>126</v>
      </c>
      <c r="F23" s="7" t="s">
        <v>51</v>
      </c>
      <c r="G23" s="14" t="s">
        <v>134</v>
      </c>
      <c r="H23" s="12" t="s">
        <v>135</v>
      </c>
      <c r="I23" s="7" t="s">
        <v>136</v>
      </c>
      <c r="J23" s="7">
        <v>4.503</v>
      </c>
      <c r="K23" s="7">
        <f t="shared" si="2"/>
        <v>360</v>
      </c>
      <c r="L23" s="7">
        <f t="shared" si="3"/>
        <v>360</v>
      </c>
      <c r="M23" s="7">
        <v>360</v>
      </c>
      <c r="N23" s="7"/>
      <c r="O23" s="7"/>
      <c r="P23" s="7"/>
      <c r="Q23" s="7"/>
      <c r="R23" s="7"/>
      <c r="S23" s="7"/>
      <c r="T23" s="7"/>
      <c r="U23" s="7"/>
      <c r="V23" s="14" t="s">
        <v>137</v>
      </c>
      <c r="W23" s="14" t="s">
        <v>138</v>
      </c>
      <c r="X23" s="12" t="s">
        <v>131</v>
      </c>
      <c r="Y23" s="14"/>
    </row>
    <row r="24" s="1" customFormat="1" ht="84" customHeight="1" spans="1:25">
      <c r="A24" s="7">
        <v>16</v>
      </c>
      <c r="B24" s="7" t="s">
        <v>139</v>
      </c>
      <c r="C24" s="14" t="s">
        <v>140</v>
      </c>
      <c r="D24" s="7" t="s">
        <v>49</v>
      </c>
      <c r="E24" s="14" t="s">
        <v>126</v>
      </c>
      <c r="F24" s="7" t="s">
        <v>51</v>
      </c>
      <c r="G24" s="14" t="s">
        <v>141</v>
      </c>
      <c r="H24" s="12" t="s">
        <v>142</v>
      </c>
      <c r="I24" s="7" t="s">
        <v>136</v>
      </c>
      <c r="J24" s="7">
        <v>10</v>
      </c>
      <c r="K24" s="7">
        <f t="shared" si="2"/>
        <v>800</v>
      </c>
      <c r="L24" s="7">
        <f t="shared" si="3"/>
        <v>800</v>
      </c>
      <c r="M24" s="7">
        <v>800</v>
      </c>
      <c r="N24" s="7"/>
      <c r="O24" s="7"/>
      <c r="P24" s="7"/>
      <c r="Q24" s="7"/>
      <c r="R24" s="7"/>
      <c r="S24" s="7"/>
      <c r="T24" s="7"/>
      <c r="U24" s="7"/>
      <c r="V24" s="14" t="s">
        <v>143</v>
      </c>
      <c r="W24" s="7" t="s">
        <v>144</v>
      </c>
      <c r="X24" s="12" t="s">
        <v>131</v>
      </c>
      <c r="Y24" s="14"/>
    </row>
    <row r="25" s="1" customFormat="1" ht="78" customHeight="1" spans="1:26">
      <c r="A25" s="7">
        <v>17</v>
      </c>
      <c r="B25" s="7" t="s">
        <v>145</v>
      </c>
      <c r="C25" s="14" t="s">
        <v>146</v>
      </c>
      <c r="D25" s="7" t="s">
        <v>49</v>
      </c>
      <c r="E25" s="14" t="s">
        <v>126</v>
      </c>
      <c r="F25" s="7" t="s">
        <v>51</v>
      </c>
      <c r="G25" s="14" t="s">
        <v>147</v>
      </c>
      <c r="H25" s="15" t="s">
        <v>148</v>
      </c>
      <c r="I25" s="14" t="s">
        <v>136</v>
      </c>
      <c r="J25" s="7">
        <v>11.75</v>
      </c>
      <c r="K25" s="7">
        <f t="shared" si="2"/>
        <v>940</v>
      </c>
      <c r="L25" s="7">
        <f t="shared" si="3"/>
        <v>940</v>
      </c>
      <c r="M25" s="7">
        <v>940</v>
      </c>
      <c r="N25" s="7"/>
      <c r="O25" s="7"/>
      <c r="P25" s="7"/>
      <c r="Q25" s="7"/>
      <c r="R25" s="7"/>
      <c r="S25" s="7"/>
      <c r="T25" s="7"/>
      <c r="U25" s="7"/>
      <c r="V25" s="14" t="s">
        <v>149</v>
      </c>
      <c r="W25" s="7" t="s">
        <v>150</v>
      </c>
      <c r="X25" s="12" t="s">
        <v>131</v>
      </c>
      <c r="Y25" s="14"/>
      <c r="Z25" s="30"/>
    </row>
    <row r="26" s="1" customFormat="1" ht="78" customHeight="1" spans="1:25">
      <c r="A26" s="7">
        <v>18</v>
      </c>
      <c r="B26" s="7" t="s">
        <v>151</v>
      </c>
      <c r="C26" s="14" t="s">
        <v>152</v>
      </c>
      <c r="D26" s="7" t="s">
        <v>49</v>
      </c>
      <c r="E26" s="14" t="s">
        <v>126</v>
      </c>
      <c r="F26" s="7" t="s">
        <v>51</v>
      </c>
      <c r="G26" s="14" t="s">
        <v>153</v>
      </c>
      <c r="H26" s="12" t="s">
        <v>154</v>
      </c>
      <c r="I26" s="14" t="s">
        <v>136</v>
      </c>
      <c r="J26" s="7">
        <v>12</v>
      </c>
      <c r="K26" s="7">
        <f t="shared" ref="K26:K43" si="4">L26+S26+T26+U26</f>
        <v>960</v>
      </c>
      <c r="L26" s="7">
        <f t="shared" ref="L26:L43" si="5">M26+N26+O26+P26+Q26+R26</f>
        <v>960</v>
      </c>
      <c r="M26" s="7">
        <v>960</v>
      </c>
      <c r="N26" s="7"/>
      <c r="O26" s="7"/>
      <c r="P26" s="7"/>
      <c r="Q26" s="7"/>
      <c r="R26" s="7"/>
      <c r="S26" s="7"/>
      <c r="T26" s="7"/>
      <c r="U26" s="7"/>
      <c r="V26" s="14" t="s">
        <v>155</v>
      </c>
      <c r="W26" s="7" t="s">
        <v>156</v>
      </c>
      <c r="X26" s="12" t="s">
        <v>131</v>
      </c>
      <c r="Y26" s="14"/>
    </row>
    <row r="27" s="1" customFormat="1" ht="91" customHeight="1" spans="1:25">
      <c r="A27" s="7">
        <v>19</v>
      </c>
      <c r="B27" s="7" t="s">
        <v>157</v>
      </c>
      <c r="C27" s="14" t="s">
        <v>158</v>
      </c>
      <c r="D27" s="7" t="s">
        <v>49</v>
      </c>
      <c r="E27" s="14" t="s">
        <v>126</v>
      </c>
      <c r="F27" s="7" t="s">
        <v>51</v>
      </c>
      <c r="G27" s="14" t="s">
        <v>159</v>
      </c>
      <c r="H27" s="12" t="s">
        <v>160</v>
      </c>
      <c r="I27" s="14" t="s">
        <v>136</v>
      </c>
      <c r="J27" s="7">
        <v>15</v>
      </c>
      <c r="K27" s="7">
        <f t="shared" si="4"/>
        <v>1200</v>
      </c>
      <c r="L27" s="7">
        <f t="shared" si="5"/>
        <v>1200</v>
      </c>
      <c r="M27" s="7">
        <v>1200</v>
      </c>
      <c r="N27" s="7"/>
      <c r="O27" s="7"/>
      <c r="P27" s="7"/>
      <c r="Q27" s="7"/>
      <c r="R27" s="7"/>
      <c r="S27" s="7"/>
      <c r="T27" s="7"/>
      <c r="U27" s="7"/>
      <c r="V27" s="14" t="s">
        <v>161</v>
      </c>
      <c r="W27" s="7" t="s">
        <v>162</v>
      </c>
      <c r="X27" s="12" t="s">
        <v>131</v>
      </c>
      <c r="Y27" s="14"/>
    </row>
    <row r="28" s="1" customFormat="1" ht="70" customHeight="1" spans="1:25">
      <c r="A28" s="7">
        <v>20</v>
      </c>
      <c r="B28" s="7" t="s">
        <v>163</v>
      </c>
      <c r="C28" s="14" t="s">
        <v>164</v>
      </c>
      <c r="D28" s="7" t="s">
        <v>49</v>
      </c>
      <c r="E28" s="14" t="s">
        <v>126</v>
      </c>
      <c r="F28" s="7" t="s">
        <v>51</v>
      </c>
      <c r="G28" s="14" t="s">
        <v>165</v>
      </c>
      <c r="H28" s="12" t="s">
        <v>166</v>
      </c>
      <c r="I28" s="14" t="s">
        <v>136</v>
      </c>
      <c r="J28" s="7">
        <v>11.849</v>
      </c>
      <c r="K28" s="7">
        <f t="shared" si="4"/>
        <v>950</v>
      </c>
      <c r="L28" s="7">
        <f t="shared" si="5"/>
        <v>950</v>
      </c>
      <c r="M28" s="7">
        <v>950</v>
      </c>
      <c r="N28" s="7"/>
      <c r="O28" s="7"/>
      <c r="P28" s="7"/>
      <c r="Q28" s="7"/>
      <c r="R28" s="7"/>
      <c r="S28" s="7"/>
      <c r="T28" s="7"/>
      <c r="U28" s="7"/>
      <c r="V28" s="14" t="s">
        <v>167</v>
      </c>
      <c r="W28" s="7" t="s">
        <v>168</v>
      </c>
      <c r="X28" s="12" t="s">
        <v>131</v>
      </c>
      <c r="Y28" s="14"/>
    </row>
    <row r="29" s="1" customFormat="1" ht="82" customHeight="1" spans="1:26">
      <c r="A29" s="7">
        <v>21</v>
      </c>
      <c r="B29" s="7" t="s">
        <v>169</v>
      </c>
      <c r="C29" s="14" t="s">
        <v>170</v>
      </c>
      <c r="D29" s="7" t="s">
        <v>49</v>
      </c>
      <c r="E29" s="14" t="s">
        <v>126</v>
      </c>
      <c r="F29" s="7" t="s">
        <v>51</v>
      </c>
      <c r="G29" s="14" t="s">
        <v>171</v>
      </c>
      <c r="H29" s="12" t="s">
        <v>172</v>
      </c>
      <c r="I29" s="14" t="s">
        <v>136</v>
      </c>
      <c r="J29" s="7">
        <v>5</v>
      </c>
      <c r="K29" s="7">
        <f t="shared" si="4"/>
        <v>400</v>
      </c>
      <c r="L29" s="7">
        <f t="shared" si="5"/>
        <v>400</v>
      </c>
      <c r="M29" s="7">
        <v>400</v>
      </c>
      <c r="N29" s="7"/>
      <c r="O29" s="7"/>
      <c r="P29" s="7"/>
      <c r="Q29" s="7"/>
      <c r="R29" s="7"/>
      <c r="S29" s="7"/>
      <c r="T29" s="7"/>
      <c r="U29" s="7"/>
      <c r="V29" s="14" t="s">
        <v>173</v>
      </c>
      <c r="W29" s="7" t="s">
        <v>174</v>
      </c>
      <c r="X29" s="12" t="s">
        <v>131</v>
      </c>
      <c r="Y29" s="14"/>
      <c r="Z29" s="30"/>
    </row>
    <row r="30" s="1" customFormat="1" ht="97" customHeight="1" spans="1:25">
      <c r="A30" s="7">
        <v>22</v>
      </c>
      <c r="B30" s="7" t="s">
        <v>175</v>
      </c>
      <c r="C30" s="14" t="s">
        <v>176</v>
      </c>
      <c r="D30" s="7" t="s">
        <v>49</v>
      </c>
      <c r="E30" s="14" t="s">
        <v>126</v>
      </c>
      <c r="F30" s="7" t="s">
        <v>51</v>
      </c>
      <c r="G30" s="14" t="s">
        <v>177</v>
      </c>
      <c r="H30" s="12" t="s">
        <v>178</v>
      </c>
      <c r="I30" s="14" t="s">
        <v>136</v>
      </c>
      <c r="J30" s="7">
        <v>11.2</v>
      </c>
      <c r="K30" s="7">
        <f t="shared" si="4"/>
        <v>900</v>
      </c>
      <c r="L30" s="7">
        <f t="shared" si="5"/>
        <v>900</v>
      </c>
      <c r="M30" s="7">
        <v>900</v>
      </c>
      <c r="N30" s="7"/>
      <c r="O30" s="7"/>
      <c r="P30" s="7"/>
      <c r="Q30" s="7"/>
      <c r="R30" s="7"/>
      <c r="S30" s="7"/>
      <c r="T30" s="7"/>
      <c r="U30" s="7"/>
      <c r="V30" s="14" t="s">
        <v>179</v>
      </c>
      <c r="W30" s="7" t="s">
        <v>180</v>
      </c>
      <c r="X30" s="12" t="s">
        <v>131</v>
      </c>
      <c r="Y30" s="14"/>
    </row>
    <row r="31" s="1" customFormat="1" ht="90" customHeight="1" spans="1:25">
      <c r="A31" s="7">
        <v>23</v>
      </c>
      <c r="B31" s="7" t="s">
        <v>181</v>
      </c>
      <c r="C31" s="14" t="s">
        <v>182</v>
      </c>
      <c r="D31" s="7" t="s">
        <v>49</v>
      </c>
      <c r="E31" s="14" t="s">
        <v>126</v>
      </c>
      <c r="F31" s="7" t="s">
        <v>51</v>
      </c>
      <c r="G31" s="14" t="s">
        <v>183</v>
      </c>
      <c r="H31" s="12" t="s">
        <v>184</v>
      </c>
      <c r="I31" s="14" t="s">
        <v>136</v>
      </c>
      <c r="J31" s="7">
        <v>10</v>
      </c>
      <c r="K31" s="7">
        <f t="shared" si="4"/>
        <v>800</v>
      </c>
      <c r="L31" s="7">
        <f t="shared" si="5"/>
        <v>800</v>
      </c>
      <c r="M31" s="7">
        <v>800</v>
      </c>
      <c r="N31" s="7"/>
      <c r="O31" s="7"/>
      <c r="P31" s="7"/>
      <c r="Q31" s="7"/>
      <c r="R31" s="7"/>
      <c r="S31" s="7"/>
      <c r="T31" s="7"/>
      <c r="U31" s="7"/>
      <c r="V31" s="14" t="s">
        <v>185</v>
      </c>
      <c r="W31" s="14" t="s">
        <v>186</v>
      </c>
      <c r="X31" s="12" t="s">
        <v>131</v>
      </c>
      <c r="Y31" s="14"/>
    </row>
    <row r="32" s="1" customFormat="1" ht="64" customHeight="1" spans="1:25">
      <c r="A32" s="7">
        <v>24</v>
      </c>
      <c r="B32" s="7" t="s">
        <v>187</v>
      </c>
      <c r="C32" s="14" t="s">
        <v>188</v>
      </c>
      <c r="D32" s="7" t="s">
        <v>49</v>
      </c>
      <c r="E32" s="14" t="s">
        <v>126</v>
      </c>
      <c r="F32" s="7" t="s">
        <v>51</v>
      </c>
      <c r="G32" s="14" t="s">
        <v>189</v>
      </c>
      <c r="H32" s="12" t="s">
        <v>190</v>
      </c>
      <c r="I32" s="14" t="s">
        <v>136</v>
      </c>
      <c r="J32" s="7">
        <v>12</v>
      </c>
      <c r="K32" s="7">
        <f t="shared" si="4"/>
        <v>960</v>
      </c>
      <c r="L32" s="7">
        <f t="shared" si="5"/>
        <v>960</v>
      </c>
      <c r="M32" s="7">
        <v>960</v>
      </c>
      <c r="N32" s="7"/>
      <c r="O32" s="7"/>
      <c r="P32" s="7"/>
      <c r="Q32" s="7"/>
      <c r="R32" s="7"/>
      <c r="S32" s="7"/>
      <c r="T32" s="7"/>
      <c r="U32" s="7"/>
      <c r="V32" s="14" t="s">
        <v>191</v>
      </c>
      <c r="W32" s="7" t="s">
        <v>192</v>
      </c>
      <c r="X32" s="12" t="s">
        <v>131</v>
      </c>
      <c r="Y32" s="14"/>
    </row>
    <row r="33" s="1" customFormat="1" ht="72" customHeight="1" spans="1:25">
      <c r="A33" s="7">
        <v>25</v>
      </c>
      <c r="B33" s="7" t="s">
        <v>193</v>
      </c>
      <c r="C33" s="14" t="s">
        <v>194</v>
      </c>
      <c r="D33" s="7" t="s">
        <v>49</v>
      </c>
      <c r="E33" s="14" t="s">
        <v>126</v>
      </c>
      <c r="F33" s="7" t="s">
        <v>51</v>
      </c>
      <c r="G33" s="14" t="s">
        <v>195</v>
      </c>
      <c r="H33" s="15" t="s">
        <v>196</v>
      </c>
      <c r="I33" s="24" t="s">
        <v>136</v>
      </c>
      <c r="J33" s="25">
        <v>13.44</v>
      </c>
      <c r="K33" s="7">
        <f t="shared" si="4"/>
        <v>1100</v>
      </c>
      <c r="L33" s="7">
        <f t="shared" si="5"/>
        <v>1100</v>
      </c>
      <c r="M33" s="7">
        <v>1100</v>
      </c>
      <c r="N33" s="7"/>
      <c r="O33" s="7"/>
      <c r="P33" s="7"/>
      <c r="Q33" s="7"/>
      <c r="R33" s="7"/>
      <c r="S33" s="7"/>
      <c r="T33" s="7"/>
      <c r="U33" s="7"/>
      <c r="V33" s="14" t="s">
        <v>197</v>
      </c>
      <c r="W33" s="14" t="s">
        <v>198</v>
      </c>
      <c r="X33" s="12" t="s">
        <v>131</v>
      </c>
      <c r="Y33" s="14"/>
    </row>
    <row r="34" s="1" customFormat="1" ht="111" customHeight="1" spans="1:25">
      <c r="A34" s="7">
        <v>26</v>
      </c>
      <c r="B34" s="7" t="s">
        <v>199</v>
      </c>
      <c r="C34" s="14" t="s">
        <v>200</v>
      </c>
      <c r="D34" s="7" t="s">
        <v>49</v>
      </c>
      <c r="E34" s="14" t="s">
        <v>126</v>
      </c>
      <c r="F34" s="7" t="s">
        <v>51</v>
      </c>
      <c r="G34" s="14" t="s">
        <v>201</v>
      </c>
      <c r="H34" s="15" t="s">
        <v>202</v>
      </c>
      <c r="I34" s="24" t="s">
        <v>136</v>
      </c>
      <c r="J34" s="25">
        <v>16.15</v>
      </c>
      <c r="K34" s="7">
        <f t="shared" si="4"/>
        <v>1292</v>
      </c>
      <c r="L34" s="7">
        <f t="shared" si="5"/>
        <v>1292</v>
      </c>
      <c r="M34" s="7">
        <v>1292</v>
      </c>
      <c r="N34" s="7"/>
      <c r="O34" s="7"/>
      <c r="P34" s="7"/>
      <c r="Q34" s="7"/>
      <c r="R34" s="7"/>
      <c r="S34" s="7"/>
      <c r="T34" s="7"/>
      <c r="U34" s="7"/>
      <c r="V34" s="14" t="s">
        <v>203</v>
      </c>
      <c r="W34" s="14" t="s">
        <v>204</v>
      </c>
      <c r="X34" s="12" t="s">
        <v>131</v>
      </c>
      <c r="Y34" s="14"/>
    </row>
    <row r="35" s="1" customFormat="1" ht="112" customHeight="1" spans="1:25">
      <c r="A35" s="7">
        <v>27</v>
      </c>
      <c r="B35" s="7" t="s">
        <v>205</v>
      </c>
      <c r="C35" s="14" t="s">
        <v>206</v>
      </c>
      <c r="D35" s="7" t="s">
        <v>49</v>
      </c>
      <c r="E35" s="14" t="s">
        <v>207</v>
      </c>
      <c r="F35" s="7" t="s">
        <v>51</v>
      </c>
      <c r="G35" s="14" t="s">
        <v>71</v>
      </c>
      <c r="H35" s="12" t="s">
        <v>208</v>
      </c>
      <c r="I35" s="14" t="s">
        <v>209</v>
      </c>
      <c r="J35" s="7">
        <v>12000</v>
      </c>
      <c r="K35" s="7">
        <f t="shared" si="4"/>
        <v>900</v>
      </c>
      <c r="L35" s="7">
        <f t="shared" si="5"/>
        <v>900</v>
      </c>
      <c r="M35" s="7">
        <v>900</v>
      </c>
      <c r="N35" s="7"/>
      <c r="O35" s="7"/>
      <c r="P35" s="7"/>
      <c r="Q35" s="7"/>
      <c r="R35" s="7"/>
      <c r="S35" s="7"/>
      <c r="T35" s="7"/>
      <c r="U35" s="7"/>
      <c r="V35" s="14" t="s">
        <v>210</v>
      </c>
      <c r="W35" s="14" t="s">
        <v>211</v>
      </c>
      <c r="X35" s="13" t="s">
        <v>212</v>
      </c>
      <c r="Y35" s="14"/>
    </row>
    <row r="36" s="1" customFormat="1" ht="67" customHeight="1" spans="1:25">
      <c r="A36" s="7">
        <v>28</v>
      </c>
      <c r="B36" s="7" t="s">
        <v>213</v>
      </c>
      <c r="C36" s="14" t="s">
        <v>214</v>
      </c>
      <c r="D36" s="7" t="s">
        <v>33</v>
      </c>
      <c r="E36" s="14" t="s">
        <v>215</v>
      </c>
      <c r="F36" s="7" t="s">
        <v>35</v>
      </c>
      <c r="G36" s="14" t="s">
        <v>216</v>
      </c>
      <c r="H36" s="12" t="s">
        <v>217</v>
      </c>
      <c r="I36" s="14" t="s">
        <v>84</v>
      </c>
      <c r="J36" s="7">
        <v>1200</v>
      </c>
      <c r="K36" s="7">
        <f t="shared" si="4"/>
        <v>612</v>
      </c>
      <c r="L36" s="7">
        <f t="shared" si="5"/>
        <v>612</v>
      </c>
      <c r="M36" s="7">
        <v>612</v>
      </c>
      <c r="N36" s="7"/>
      <c r="O36" s="7"/>
      <c r="P36" s="7"/>
      <c r="Q36" s="7"/>
      <c r="R36" s="7"/>
      <c r="S36" s="7"/>
      <c r="T36" s="7"/>
      <c r="U36" s="7"/>
      <c r="V36" s="14" t="s">
        <v>39</v>
      </c>
      <c r="W36" s="14" t="s">
        <v>40</v>
      </c>
      <c r="X36" s="13" t="s">
        <v>218</v>
      </c>
      <c r="Y36" s="14"/>
    </row>
    <row r="37" s="1" customFormat="1" ht="25" customHeight="1" spans="1:25">
      <c r="A37" s="8" t="s">
        <v>219</v>
      </c>
      <c r="B37" s="9"/>
      <c r="C37" s="10"/>
      <c r="D37" s="11">
        <v>4</v>
      </c>
      <c r="E37" s="11"/>
      <c r="F37" s="11"/>
      <c r="G37" s="11"/>
      <c r="H37" s="16"/>
      <c r="I37" s="20" t="s">
        <v>30</v>
      </c>
      <c r="J37" s="21">
        <f>K37/K7</f>
        <v>0.0598389825687358</v>
      </c>
      <c r="K37" s="11">
        <f t="shared" si="4"/>
        <v>4544</v>
      </c>
      <c r="L37" s="11">
        <f t="shared" si="5"/>
        <v>4544</v>
      </c>
      <c r="M37" s="11">
        <f>SUM(M38:M41)</f>
        <v>4544</v>
      </c>
      <c r="N37" s="11">
        <f t="shared" ref="N37:U37" si="6">SUM(N38:N41)</f>
        <v>0</v>
      </c>
      <c r="O37" s="11">
        <f t="shared" si="6"/>
        <v>0</v>
      </c>
      <c r="P37" s="11">
        <f t="shared" si="6"/>
        <v>0</v>
      </c>
      <c r="Q37" s="11">
        <f t="shared" si="6"/>
        <v>0</v>
      </c>
      <c r="R37" s="11">
        <f t="shared" si="6"/>
        <v>0</v>
      </c>
      <c r="S37" s="11">
        <f t="shared" si="6"/>
        <v>0</v>
      </c>
      <c r="T37" s="11">
        <f t="shared" si="6"/>
        <v>0</v>
      </c>
      <c r="U37" s="11">
        <f t="shared" si="6"/>
        <v>0</v>
      </c>
      <c r="V37" s="11"/>
      <c r="W37" s="11"/>
      <c r="X37" s="16"/>
      <c r="Y37" s="14"/>
    </row>
    <row r="38" s="1" customFormat="1" ht="163" customHeight="1" spans="1:25">
      <c r="A38" s="7">
        <v>29</v>
      </c>
      <c r="B38" s="7" t="s">
        <v>220</v>
      </c>
      <c r="C38" s="7" t="s">
        <v>221</v>
      </c>
      <c r="D38" s="7" t="s">
        <v>222</v>
      </c>
      <c r="E38" s="7" t="s">
        <v>223</v>
      </c>
      <c r="F38" s="7" t="s">
        <v>51</v>
      </c>
      <c r="G38" s="14" t="s">
        <v>71</v>
      </c>
      <c r="H38" s="13" t="s">
        <v>224</v>
      </c>
      <c r="I38" s="7" t="s">
        <v>225</v>
      </c>
      <c r="J38" s="7">
        <v>1003</v>
      </c>
      <c r="K38" s="7">
        <f t="shared" si="4"/>
        <v>1203.6</v>
      </c>
      <c r="L38" s="7">
        <f t="shared" si="5"/>
        <v>1203.6</v>
      </c>
      <c r="M38" s="7">
        <v>1203.6</v>
      </c>
      <c r="N38" s="7"/>
      <c r="O38" s="7"/>
      <c r="P38" s="7"/>
      <c r="Q38" s="7"/>
      <c r="R38" s="7"/>
      <c r="S38" s="7"/>
      <c r="T38" s="7"/>
      <c r="U38" s="7"/>
      <c r="V38" s="7" t="s">
        <v>121</v>
      </c>
      <c r="W38" s="7" t="s">
        <v>122</v>
      </c>
      <c r="X38" s="13" t="s">
        <v>226</v>
      </c>
      <c r="Y38" s="14"/>
    </row>
    <row r="39" s="1" customFormat="1" ht="116" customHeight="1" spans="1:25">
      <c r="A39" s="7">
        <v>30</v>
      </c>
      <c r="B39" s="7" t="s">
        <v>227</v>
      </c>
      <c r="C39" s="7" t="s">
        <v>228</v>
      </c>
      <c r="D39" s="7" t="s">
        <v>222</v>
      </c>
      <c r="E39" s="7" t="s">
        <v>229</v>
      </c>
      <c r="F39" s="7" t="s">
        <v>51</v>
      </c>
      <c r="G39" s="14" t="s">
        <v>71</v>
      </c>
      <c r="H39" s="12" t="s">
        <v>230</v>
      </c>
      <c r="I39" s="7" t="s">
        <v>225</v>
      </c>
      <c r="J39" s="7">
        <v>1000</v>
      </c>
      <c r="K39" s="7">
        <f t="shared" si="4"/>
        <v>180</v>
      </c>
      <c r="L39" s="7">
        <f t="shared" si="5"/>
        <v>180</v>
      </c>
      <c r="M39" s="7">
        <v>180</v>
      </c>
      <c r="N39" s="7"/>
      <c r="O39" s="7"/>
      <c r="P39" s="7"/>
      <c r="Q39" s="7"/>
      <c r="R39" s="7"/>
      <c r="S39" s="7"/>
      <c r="T39" s="7"/>
      <c r="U39" s="7"/>
      <c r="V39" s="7" t="s">
        <v>231</v>
      </c>
      <c r="W39" s="7" t="s">
        <v>232</v>
      </c>
      <c r="X39" s="13" t="s">
        <v>233</v>
      </c>
      <c r="Y39" s="14"/>
    </row>
    <row r="40" s="1" customFormat="1" ht="128" customHeight="1" spans="1:25">
      <c r="A40" s="7">
        <v>31</v>
      </c>
      <c r="B40" s="7" t="s">
        <v>234</v>
      </c>
      <c r="C40" s="7" t="s">
        <v>235</v>
      </c>
      <c r="D40" s="7" t="s">
        <v>222</v>
      </c>
      <c r="E40" s="7" t="s">
        <v>236</v>
      </c>
      <c r="F40" s="7" t="s">
        <v>51</v>
      </c>
      <c r="G40" s="14" t="s">
        <v>71</v>
      </c>
      <c r="H40" s="12" t="s">
        <v>237</v>
      </c>
      <c r="I40" s="7" t="s">
        <v>225</v>
      </c>
      <c r="J40" s="7">
        <v>800</v>
      </c>
      <c r="K40" s="7">
        <f t="shared" si="4"/>
        <v>50</v>
      </c>
      <c r="L40" s="7">
        <f t="shared" si="5"/>
        <v>50</v>
      </c>
      <c r="M40" s="7">
        <v>50</v>
      </c>
      <c r="N40" s="7"/>
      <c r="O40" s="7"/>
      <c r="P40" s="7"/>
      <c r="Q40" s="7"/>
      <c r="R40" s="7"/>
      <c r="S40" s="7"/>
      <c r="T40" s="7"/>
      <c r="U40" s="7"/>
      <c r="V40" s="7" t="s">
        <v>231</v>
      </c>
      <c r="W40" s="7" t="s">
        <v>232</v>
      </c>
      <c r="X40" s="13" t="s">
        <v>238</v>
      </c>
      <c r="Y40" s="14"/>
    </row>
    <row r="41" s="1" customFormat="1" ht="87" customHeight="1" spans="1:25">
      <c r="A41" s="7">
        <v>32</v>
      </c>
      <c r="B41" s="7" t="s">
        <v>239</v>
      </c>
      <c r="C41" s="14" t="s">
        <v>240</v>
      </c>
      <c r="D41" s="7" t="s">
        <v>222</v>
      </c>
      <c r="E41" s="7" t="s">
        <v>223</v>
      </c>
      <c r="F41" s="7" t="s">
        <v>51</v>
      </c>
      <c r="G41" s="14" t="s">
        <v>71</v>
      </c>
      <c r="H41" s="12" t="s">
        <v>241</v>
      </c>
      <c r="I41" s="7" t="s">
        <v>225</v>
      </c>
      <c r="J41" s="7">
        <v>3200</v>
      </c>
      <c r="K41" s="7">
        <f t="shared" si="4"/>
        <v>3110.4</v>
      </c>
      <c r="L41" s="7">
        <f t="shared" si="5"/>
        <v>3110.4</v>
      </c>
      <c r="M41" s="7">
        <f>J41*6*0.162</f>
        <v>3110.4</v>
      </c>
      <c r="N41" s="7"/>
      <c r="O41" s="7"/>
      <c r="P41" s="7"/>
      <c r="Q41" s="7"/>
      <c r="R41" s="7"/>
      <c r="S41" s="7"/>
      <c r="T41" s="7"/>
      <c r="U41" s="7"/>
      <c r="V41" s="7" t="s">
        <v>242</v>
      </c>
      <c r="W41" s="7" t="s">
        <v>243</v>
      </c>
      <c r="X41" s="13" t="s">
        <v>244</v>
      </c>
      <c r="Y41" s="14"/>
    </row>
    <row r="42" s="1" customFormat="1" ht="25" customHeight="1" spans="1:25">
      <c r="A42" s="8" t="s">
        <v>245</v>
      </c>
      <c r="B42" s="9"/>
      <c r="C42" s="10"/>
      <c r="D42" s="11">
        <v>16</v>
      </c>
      <c r="E42" s="11"/>
      <c r="F42" s="11"/>
      <c r="G42" s="11"/>
      <c r="H42" s="16"/>
      <c r="I42" s="20" t="s">
        <v>30</v>
      </c>
      <c r="J42" s="21">
        <f>K42/K7</f>
        <v>0.214588991523513</v>
      </c>
      <c r="K42" s="11">
        <f t="shared" si="4"/>
        <v>16295.27</v>
      </c>
      <c r="L42" s="11">
        <f t="shared" si="5"/>
        <v>14295.27</v>
      </c>
      <c r="M42" s="11">
        <f>SUM(M43:M58)</f>
        <v>11557.27</v>
      </c>
      <c r="N42" s="11">
        <f t="shared" ref="N42:U42" si="7">SUM(N43:N58)</f>
        <v>2738</v>
      </c>
      <c r="O42" s="11">
        <f t="shared" si="7"/>
        <v>0</v>
      </c>
      <c r="P42" s="11">
        <f t="shared" si="7"/>
        <v>0</v>
      </c>
      <c r="Q42" s="11">
        <f t="shared" si="7"/>
        <v>0</v>
      </c>
      <c r="R42" s="11">
        <f t="shared" si="7"/>
        <v>0</v>
      </c>
      <c r="S42" s="11">
        <f t="shared" si="7"/>
        <v>0</v>
      </c>
      <c r="T42" s="11">
        <f t="shared" si="7"/>
        <v>2000</v>
      </c>
      <c r="U42" s="11">
        <f t="shared" si="7"/>
        <v>0</v>
      </c>
      <c r="V42" s="11"/>
      <c r="W42" s="11"/>
      <c r="X42" s="16"/>
      <c r="Y42" s="14"/>
    </row>
    <row r="43" s="1" customFormat="1" ht="247" customHeight="1" spans="1:25">
      <c r="A43" s="7">
        <v>33</v>
      </c>
      <c r="B43" s="7" t="s">
        <v>246</v>
      </c>
      <c r="C43" s="14" t="s">
        <v>247</v>
      </c>
      <c r="D43" s="7" t="s">
        <v>248</v>
      </c>
      <c r="E43" s="14" t="s">
        <v>249</v>
      </c>
      <c r="F43" s="7" t="s">
        <v>250</v>
      </c>
      <c r="G43" s="14" t="s">
        <v>251</v>
      </c>
      <c r="H43" s="13" t="s">
        <v>252</v>
      </c>
      <c r="I43" s="7" t="s">
        <v>120</v>
      </c>
      <c r="J43" s="7">
        <v>242</v>
      </c>
      <c r="K43" s="7">
        <f t="shared" si="4"/>
        <v>4320</v>
      </c>
      <c r="L43" s="7">
        <f t="shared" si="5"/>
        <v>4320</v>
      </c>
      <c r="M43" s="7">
        <v>4320</v>
      </c>
      <c r="N43" s="7"/>
      <c r="O43" s="7"/>
      <c r="P43" s="7"/>
      <c r="Q43" s="7"/>
      <c r="R43" s="7"/>
      <c r="S43" s="7"/>
      <c r="T43" s="7"/>
      <c r="U43" s="7"/>
      <c r="V43" s="7" t="s">
        <v>253</v>
      </c>
      <c r="W43" s="7" t="s">
        <v>254</v>
      </c>
      <c r="X43" s="13" t="s">
        <v>255</v>
      </c>
      <c r="Y43" s="14"/>
    </row>
    <row r="44" s="1" customFormat="1" ht="60" customHeight="1" spans="1:25">
      <c r="A44" s="7">
        <v>34</v>
      </c>
      <c r="B44" s="7" t="s">
        <v>256</v>
      </c>
      <c r="C44" s="7" t="s">
        <v>257</v>
      </c>
      <c r="D44" s="7" t="s">
        <v>248</v>
      </c>
      <c r="E44" s="7" t="s">
        <v>258</v>
      </c>
      <c r="F44" s="7" t="s">
        <v>51</v>
      </c>
      <c r="G44" s="7" t="s">
        <v>259</v>
      </c>
      <c r="H44" s="12" t="s">
        <v>260</v>
      </c>
      <c r="I44" s="7" t="s">
        <v>120</v>
      </c>
      <c r="J44" s="7">
        <v>14.1</v>
      </c>
      <c r="K44" s="7">
        <f t="shared" ref="K44:K51" si="8">L44+S44+T44+U44</f>
        <v>1600</v>
      </c>
      <c r="L44" s="7">
        <f t="shared" ref="L44:L51" si="9">M44+N44+O44+P44+Q44+R44</f>
        <v>600</v>
      </c>
      <c r="M44" s="7">
        <v>600</v>
      </c>
      <c r="N44" s="7"/>
      <c r="O44" s="7"/>
      <c r="P44" s="7"/>
      <c r="Q44" s="7"/>
      <c r="R44" s="7"/>
      <c r="S44" s="7"/>
      <c r="T44" s="7">
        <v>1000</v>
      </c>
      <c r="U44" s="7"/>
      <c r="V44" s="7" t="s">
        <v>261</v>
      </c>
      <c r="W44" s="7" t="s">
        <v>262</v>
      </c>
      <c r="X44" s="13" t="s">
        <v>263</v>
      </c>
      <c r="Y44" s="14"/>
    </row>
    <row r="45" s="1" customFormat="1" ht="60" customHeight="1" spans="1:25">
      <c r="A45" s="7">
        <v>35</v>
      </c>
      <c r="B45" s="7" t="s">
        <v>264</v>
      </c>
      <c r="C45" s="7" t="s">
        <v>265</v>
      </c>
      <c r="D45" s="7" t="s">
        <v>248</v>
      </c>
      <c r="E45" s="7" t="s">
        <v>258</v>
      </c>
      <c r="F45" s="7" t="s">
        <v>51</v>
      </c>
      <c r="G45" s="7" t="s">
        <v>266</v>
      </c>
      <c r="H45" s="12" t="s">
        <v>267</v>
      </c>
      <c r="I45" s="7" t="s">
        <v>120</v>
      </c>
      <c r="J45" s="7">
        <v>13.7</v>
      </c>
      <c r="K45" s="7">
        <f t="shared" si="8"/>
        <v>1600</v>
      </c>
      <c r="L45" s="7">
        <f t="shared" si="9"/>
        <v>600</v>
      </c>
      <c r="M45" s="7">
        <v>600</v>
      </c>
      <c r="N45" s="7"/>
      <c r="O45" s="7"/>
      <c r="P45" s="7"/>
      <c r="Q45" s="7"/>
      <c r="R45" s="7"/>
      <c r="S45" s="7"/>
      <c r="T45" s="7">
        <v>1000</v>
      </c>
      <c r="U45" s="7"/>
      <c r="V45" s="7" t="s">
        <v>261</v>
      </c>
      <c r="W45" s="7" t="s">
        <v>262</v>
      </c>
      <c r="X45" s="13" t="s">
        <v>263</v>
      </c>
      <c r="Y45" s="14"/>
    </row>
    <row r="46" s="1" customFormat="1" ht="103" customHeight="1" spans="1:25">
      <c r="A46" s="7">
        <v>36</v>
      </c>
      <c r="B46" s="7" t="s">
        <v>268</v>
      </c>
      <c r="C46" s="7" t="s">
        <v>269</v>
      </c>
      <c r="D46" s="7" t="s">
        <v>248</v>
      </c>
      <c r="E46" s="7" t="s">
        <v>270</v>
      </c>
      <c r="F46" s="7" t="s">
        <v>51</v>
      </c>
      <c r="G46" s="7" t="s">
        <v>259</v>
      </c>
      <c r="H46" s="12" t="s">
        <v>271</v>
      </c>
      <c r="I46" s="7" t="s">
        <v>272</v>
      </c>
      <c r="J46" s="7">
        <v>1</v>
      </c>
      <c r="K46" s="7">
        <f t="shared" si="8"/>
        <v>1230</v>
      </c>
      <c r="L46" s="7">
        <f t="shared" si="9"/>
        <v>1230</v>
      </c>
      <c r="M46" s="7">
        <f>80+1000+30+120</f>
        <v>1230</v>
      </c>
      <c r="N46" s="7"/>
      <c r="O46" s="7"/>
      <c r="P46" s="7"/>
      <c r="Q46" s="7"/>
      <c r="R46" s="7"/>
      <c r="S46" s="7"/>
      <c r="T46" s="7"/>
      <c r="U46" s="7"/>
      <c r="V46" s="7" t="s">
        <v>273</v>
      </c>
      <c r="W46" s="14" t="s">
        <v>186</v>
      </c>
      <c r="X46" s="12" t="s">
        <v>274</v>
      </c>
      <c r="Y46" s="14"/>
    </row>
    <row r="47" s="1" customFormat="1" ht="130" customHeight="1" spans="1:25">
      <c r="A47" s="7">
        <v>37</v>
      </c>
      <c r="B47" s="7" t="s">
        <v>275</v>
      </c>
      <c r="C47" s="7" t="s">
        <v>276</v>
      </c>
      <c r="D47" s="7" t="s">
        <v>248</v>
      </c>
      <c r="E47" s="7" t="s">
        <v>270</v>
      </c>
      <c r="F47" s="7" t="s">
        <v>51</v>
      </c>
      <c r="G47" s="7" t="s">
        <v>266</v>
      </c>
      <c r="H47" s="12" t="s">
        <v>277</v>
      </c>
      <c r="I47" s="7" t="s">
        <v>272</v>
      </c>
      <c r="J47" s="7">
        <v>1</v>
      </c>
      <c r="K47" s="7">
        <f t="shared" si="8"/>
        <v>638</v>
      </c>
      <c r="L47" s="7">
        <f t="shared" si="9"/>
        <v>638</v>
      </c>
      <c r="M47" s="7">
        <f>168+120+50+300</f>
        <v>638</v>
      </c>
      <c r="N47" s="7"/>
      <c r="O47" s="7"/>
      <c r="P47" s="7"/>
      <c r="Q47" s="7"/>
      <c r="R47" s="7"/>
      <c r="S47" s="7"/>
      <c r="T47" s="7"/>
      <c r="U47" s="7"/>
      <c r="V47" s="14" t="s">
        <v>278</v>
      </c>
      <c r="W47" s="7" t="s">
        <v>174</v>
      </c>
      <c r="X47" s="12" t="s">
        <v>279</v>
      </c>
      <c r="Y47" s="14"/>
    </row>
    <row r="48" s="1" customFormat="1" ht="105" customHeight="1" spans="1:25">
      <c r="A48" s="7">
        <v>38</v>
      </c>
      <c r="B48" s="7" t="s">
        <v>280</v>
      </c>
      <c r="C48" s="7" t="s">
        <v>281</v>
      </c>
      <c r="D48" s="7" t="s">
        <v>248</v>
      </c>
      <c r="E48" s="7" t="s">
        <v>282</v>
      </c>
      <c r="F48" s="7" t="s">
        <v>51</v>
      </c>
      <c r="G48" s="14" t="s">
        <v>71</v>
      </c>
      <c r="H48" s="12" t="s">
        <v>283</v>
      </c>
      <c r="I48" s="7" t="s">
        <v>97</v>
      </c>
      <c r="J48" s="7">
        <v>1303</v>
      </c>
      <c r="K48" s="7">
        <f t="shared" si="8"/>
        <v>117.27</v>
      </c>
      <c r="L48" s="7">
        <f t="shared" si="9"/>
        <v>117.27</v>
      </c>
      <c r="M48" s="7">
        <f>J48*0.09</f>
        <v>117.27</v>
      </c>
      <c r="N48" s="7"/>
      <c r="O48" s="7"/>
      <c r="P48" s="7"/>
      <c r="Q48" s="7"/>
      <c r="R48" s="7"/>
      <c r="S48" s="7"/>
      <c r="T48" s="7"/>
      <c r="U48" s="7"/>
      <c r="V48" s="7" t="s">
        <v>284</v>
      </c>
      <c r="W48" s="14" t="s">
        <v>285</v>
      </c>
      <c r="X48" s="13" t="s">
        <v>286</v>
      </c>
      <c r="Y48" s="14"/>
    </row>
    <row r="49" s="1" customFormat="1" ht="175" customHeight="1" spans="1:25">
      <c r="A49" s="7">
        <v>39</v>
      </c>
      <c r="B49" s="7" t="s">
        <v>287</v>
      </c>
      <c r="C49" s="7" t="s">
        <v>288</v>
      </c>
      <c r="D49" s="7" t="s">
        <v>248</v>
      </c>
      <c r="E49" s="7" t="s">
        <v>289</v>
      </c>
      <c r="F49" s="7" t="s">
        <v>51</v>
      </c>
      <c r="G49" s="14" t="s">
        <v>290</v>
      </c>
      <c r="H49" s="12" t="s">
        <v>291</v>
      </c>
      <c r="I49" s="7" t="s">
        <v>120</v>
      </c>
      <c r="J49" s="7">
        <v>44.047</v>
      </c>
      <c r="K49" s="7">
        <v>3080</v>
      </c>
      <c r="L49" s="7">
        <v>3080</v>
      </c>
      <c r="M49" s="7">
        <v>3080</v>
      </c>
      <c r="N49" s="7"/>
      <c r="O49" s="7"/>
      <c r="P49" s="7"/>
      <c r="Q49" s="7"/>
      <c r="R49" s="7"/>
      <c r="S49" s="7"/>
      <c r="T49" s="7"/>
      <c r="U49" s="7"/>
      <c r="V49" s="7" t="s">
        <v>121</v>
      </c>
      <c r="W49" s="7" t="s">
        <v>122</v>
      </c>
      <c r="X49" s="12" t="s">
        <v>292</v>
      </c>
      <c r="Y49" s="14"/>
    </row>
    <row r="50" s="1" customFormat="1" ht="62" customHeight="1" spans="1:25">
      <c r="A50" s="7">
        <v>40</v>
      </c>
      <c r="B50" s="7" t="s">
        <v>293</v>
      </c>
      <c r="C50" s="14" t="s">
        <v>294</v>
      </c>
      <c r="D50" s="7" t="s">
        <v>248</v>
      </c>
      <c r="E50" s="7" t="s">
        <v>289</v>
      </c>
      <c r="F50" s="7" t="s">
        <v>51</v>
      </c>
      <c r="G50" s="7" t="s">
        <v>295</v>
      </c>
      <c r="H50" s="12" t="s">
        <v>296</v>
      </c>
      <c r="I50" s="7" t="s">
        <v>120</v>
      </c>
      <c r="J50" s="7">
        <v>7</v>
      </c>
      <c r="K50" s="7">
        <f t="shared" si="8"/>
        <v>394</v>
      </c>
      <c r="L50" s="7">
        <f t="shared" si="9"/>
        <v>394</v>
      </c>
      <c r="M50" s="7"/>
      <c r="N50" s="7">
        <v>394</v>
      </c>
      <c r="O50" s="7"/>
      <c r="P50" s="7"/>
      <c r="Q50" s="7"/>
      <c r="R50" s="7"/>
      <c r="S50" s="7"/>
      <c r="T50" s="7"/>
      <c r="U50" s="7"/>
      <c r="V50" s="7" t="s">
        <v>121</v>
      </c>
      <c r="W50" s="7" t="s">
        <v>122</v>
      </c>
      <c r="X50" s="12" t="s">
        <v>297</v>
      </c>
      <c r="Y50" s="14"/>
    </row>
    <row r="51" s="1" customFormat="1" ht="30" spans="1:25">
      <c r="A51" s="7">
        <v>41</v>
      </c>
      <c r="B51" s="7" t="s">
        <v>298</v>
      </c>
      <c r="C51" s="7" t="s">
        <v>299</v>
      </c>
      <c r="D51" s="7" t="s">
        <v>248</v>
      </c>
      <c r="E51" s="7" t="s">
        <v>289</v>
      </c>
      <c r="F51" s="7" t="s">
        <v>51</v>
      </c>
      <c r="G51" s="7" t="s">
        <v>300</v>
      </c>
      <c r="H51" s="13" t="s">
        <v>301</v>
      </c>
      <c r="I51" s="7" t="s">
        <v>120</v>
      </c>
      <c r="J51" s="7">
        <v>13.2</v>
      </c>
      <c r="K51" s="7">
        <f t="shared" si="8"/>
        <v>346</v>
      </c>
      <c r="L51" s="7">
        <f t="shared" si="9"/>
        <v>346</v>
      </c>
      <c r="M51" s="7"/>
      <c r="N51" s="7">
        <v>346</v>
      </c>
      <c r="O51" s="7"/>
      <c r="P51" s="7"/>
      <c r="Q51" s="7"/>
      <c r="R51" s="7"/>
      <c r="S51" s="7"/>
      <c r="T51" s="7"/>
      <c r="U51" s="7"/>
      <c r="V51" s="7" t="s">
        <v>121</v>
      </c>
      <c r="W51" s="7" t="s">
        <v>122</v>
      </c>
      <c r="X51" s="12" t="s">
        <v>302</v>
      </c>
      <c r="Y51" s="14"/>
    </row>
    <row r="52" s="1" customFormat="1" ht="42" spans="1:25">
      <c r="A52" s="7">
        <v>42</v>
      </c>
      <c r="B52" s="7" t="s">
        <v>303</v>
      </c>
      <c r="C52" s="7" t="s">
        <v>304</v>
      </c>
      <c r="D52" s="7" t="s">
        <v>248</v>
      </c>
      <c r="E52" s="7" t="s">
        <v>289</v>
      </c>
      <c r="F52" s="7" t="s">
        <v>51</v>
      </c>
      <c r="G52" s="7" t="s">
        <v>300</v>
      </c>
      <c r="H52" s="13" t="s">
        <v>305</v>
      </c>
      <c r="I52" s="7" t="s">
        <v>120</v>
      </c>
      <c r="J52" s="7">
        <v>2.1</v>
      </c>
      <c r="K52" s="7">
        <f t="shared" ref="K52:K58" si="10">L52+S52+T52+U52</f>
        <v>380</v>
      </c>
      <c r="L52" s="7">
        <f t="shared" ref="L52:L59" si="11">M52+N52+O52+P52+Q52+R52</f>
        <v>380</v>
      </c>
      <c r="M52" s="7"/>
      <c r="N52" s="7">
        <v>380</v>
      </c>
      <c r="O52" s="7"/>
      <c r="P52" s="7"/>
      <c r="Q52" s="7"/>
      <c r="R52" s="7"/>
      <c r="S52" s="7"/>
      <c r="T52" s="7"/>
      <c r="U52" s="7"/>
      <c r="V52" s="7" t="s">
        <v>121</v>
      </c>
      <c r="W52" s="7" t="s">
        <v>122</v>
      </c>
      <c r="X52" s="12" t="s">
        <v>302</v>
      </c>
      <c r="Y52" s="14"/>
    </row>
    <row r="53" s="1" customFormat="1" ht="28.5" spans="1:25">
      <c r="A53" s="7">
        <v>43</v>
      </c>
      <c r="B53" s="7" t="s">
        <v>306</v>
      </c>
      <c r="C53" s="7" t="s">
        <v>307</v>
      </c>
      <c r="D53" s="7" t="s">
        <v>248</v>
      </c>
      <c r="E53" s="7" t="s">
        <v>289</v>
      </c>
      <c r="F53" s="7" t="s">
        <v>51</v>
      </c>
      <c r="G53" s="7" t="s">
        <v>308</v>
      </c>
      <c r="H53" s="13" t="s">
        <v>309</v>
      </c>
      <c r="I53" s="7" t="s">
        <v>120</v>
      </c>
      <c r="J53" s="7">
        <v>7</v>
      </c>
      <c r="K53" s="7">
        <f t="shared" si="10"/>
        <v>397</v>
      </c>
      <c r="L53" s="7">
        <f t="shared" si="11"/>
        <v>397</v>
      </c>
      <c r="M53" s="7"/>
      <c r="N53" s="7">
        <v>397</v>
      </c>
      <c r="O53" s="7"/>
      <c r="P53" s="7"/>
      <c r="Q53" s="7"/>
      <c r="R53" s="7"/>
      <c r="S53" s="7"/>
      <c r="T53" s="7"/>
      <c r="U53" s="7"/>
      <c r="V53" s="7" t="s">
        <v>121</v>
      </c>
      <c r="W53" s="7" t="s">
        <v>122</v>
      </c>
      <c r="X53" s="12" t="s">
        <v>297</v>
      </c>
      <c r="Y53" s="14"/>
    </row>
    <row r="54" s="1" customFormat="1" ht="28.5" spans="1:25">
      <c r="A54" s="7">
        <v>44</v>
      </c>
      <c r="B54" s="7" t="s">
        <v>310</v>
      </c>
      <c r="C54" s="7" t="s">
        <v>311</v>
      </c>
      <c r="D54" s="7" t="s">
        <v>248</v>
      </c>
      <c r="E54" s="7" t="s">
        <v>289</v>
      </c>
      <c r="F54" s="7" t="s">
        <v>51</v>
      </c>
      <c r="G54" s="7" t="s">
        <v>312</v>
      </c>
      <c r="H54" s="13" t="s">
        <v>309</v>
      </c>
      <c r="I54" s="7" t="s">
        <v>120</v>
      </c>
      <c r="J54" s="7">
        <v>7</v>
      </c>
      <c r="K54" s="7">
        <f t="shared" si="10"/>
        <v>395</v>
      </c>
      <c r="L54" s="7">
        <f t="shared" si="11"/>
        <v>395</v>
      </c>
      <c r="M54" s="7"/>
      <c r="N54" s="7">
        <v>395</v>
      </c>
      <c r="O54" s="7"/>
      <c r="P54" s="7"/>
      <c r="Q54" s="7"/>
      <c r="R54" s="7"/>
      <c r="S54" s="7"/>
      <c r="T54" s="7"/>
      <c r="U54" s="7"/>
      <c r="V54" s="7" t="s">
        <v>121</v>
      </c>
      <c r="W54" s="7" t="s">
        <v>122</v>
      </c>
      <c r="X54" s="12" t="s">
        <v>297</v>
      </c>
      <c r="Y54" s="14"/>
    </row>
    <row r="55" s="1" customFormat="1" ht="28.5" spans="1:25">
      <c r="A55" s="7">
        <v>45</v>
      </c>
      <c r="B55" s="7" t="s">
        <v>313</v>
      </c>
      <c r="C55" s="7" t="s">
        <v>314</v>
      </c>
      <c r="D55" s="7" t="s">
        <v>248</v>
      </c>
      <c r="E55" s="7" t="s">
        <v>289</v>
      </c>
      <c r="F55" s="7" t="s">
        <v>51</v>
      </c>
      <c r="G55" s="7" t="s">
        <v>315</v>
      </c>
      <c r="H55" s="13" t="s">
        <v>309</v>
      </c>
      <c r="I55" s="7" t="s">
        <v>120</v>
      </c>
      <c r="J55" s="7">
        <v>7</v>
      </c>
      <c r="K55" s="7">
        <f t="shared" si="10"/>
        <v>396</v>
      </c>
      <c r="L55" s="7">
        <f t="shared" si="11"/>
        <v>396</v>
      </c>
      <c r="M55" s="7"/>
      <c r="N55" s="7">
        <v>396</v>
      </c>
      <c r="O55" s="7"/>
      <c r="P55" s="7"/>
      <c r="Q55" s="7"/>
      <c r="R55" s="7"/>
      <c r="S55" s="7"/>
      <c r="T55" s="7"/>
      <c r="U55" s="7"/>
      <c r="V55" s="7" t="s">
        <v>121</v>
      </c>
      <c r="W55" s="7" t="s">
        <v>122</v>
      </c>
      <c r="X55" s="12" t="s">
        <v>297</v>
      </c>
      <c r="Y55" s="14"/>
    </row>
    <row r="56" s="1" customFormat="1" ht="28.5" spans="1:25">
      <c r="A56" s="7">
        <v>46</v>
      </c>
      <c r="B56" s="7" t="s">
        <v>316</v>
      </c>
      <c r="C56" s="7" t="s">
        <v>317</v>
      </c>
      <c r="D56" s="7" t="s">
        <v>248</v>
      </c>
      <c r="E56" s="7" t="s">
        <v>289</v>
      </c>
      <c r="F56" s="7" t="s">
        <v>51</v>
      </c>
      <c r="G56" s="7" t="s">
        <v>318</v>
      </c>
      <c r="H56" s="13" t="s">
        <v>319</v>
      </c>
      <c r="I56" s="7" t="s">
        <v>120</v>
      </c>
      <c r="J56" s="7">
        <v>1.9</v>
      </c>
      <c r="K56" s="7">
        <f t="shared" si="10"/>
        <v>140</v>
      </c>
      <c r="L56" s="7">
        <f t="shared" si="11"/>
        <v>140</v>
      </c>
      <c r="M56" s="7"/>
      <c r="N56" s="7">
        <v>140</v>
      </c>
      <c r="O56" s="7"/>
      <c r="P56" s="7"/>
      <c r="Q56" s="7"/>
      <c r="R56" s="7"/>
      <c r="S56" s="7"/>
      <c r="T56" s="7"/>
      <c r="U56" s="7"/>
      <c r="V56" s="7" t="s">
        <v>121</v>
      </c>
      <c r="W56" s="7" t="s">
        <v>122</v>
      </c>
      <c r="X56" s="12" t="s">
        <v>302</v>
      </c>
      <c r="Y56" s="14"/>
    </row>
    <row r="57" s="1" customFormat="1" ht="28.5" spans="1:25">
      <c r="A57" s="7">
        <v>47</v>
      </c>
      <c r="B57" s="7" t="s">
        <v>320</v>
      </c>
      <c r="C57" s="7" t="s">
        <v>321</v>
      </c>
      <c r="D57" s="7" t="s">
        <v>248</v>
      </c>
      <c r="E57" s="7" t="s">
        <v>270</v>
      </c>
      <c r="F57" s="7" t="s">
        <v>51</v>
      </c>
      <c r="G57" s="7" t="s">
        <v>322</v>
      </c>
      <c r="H57" s="13" t="s">
        <v>323</v>
      </c>
      <c r="I57" s="7" t="s">
        <v>104</v>
      </c>
      <c r="J57" s="7">
        <v>57409.5</v>
      </c>
      <c r="K57" s="7">
        <f t="shared" si="10"/>
        <v>290</v>
      </c>
      <c r="L57" s="7">
        <f t="shared" si="11"/>
        <v>290</v>
      </c>
      <c r="M57" s="7"/>
      <c r="N57" s="7">
        <v>290</v>
      </c>
      <c r="O57" s="7"/>
      <c r="P57" s="7"/>
      <c r="Q57" s="7"/>
      <c r="R57" s="7"/>
      <c r="S57" s="7"/>
      <c r="T57" s="7"/>
      <c r="U57" s="7"/>
      <c r="V57" s="7" t="s">
        <v>318</v>
      </c>
      <c r="W57" s="7" t="s">
        <v>324</v>
      </c>
      <c r="X57" s="12" t="s">
        <v>297</v>
      </c>
      <c r="Y57" s="14"/>
    </row>
    <row r="58" s="1" customFormat="1" ht="201" customHeight="1" spans="1:25">
      <c r="A58" s="7">
        <v>48</v>
      </c>
      <c r="B58" s="7" t="s">
        <v>325</v>
      </c>
      <c r="C58" s="7" t="s">
        <v>326</v>
      </c>
      <c r="D58" s="7" t="s">
        <v>248</v>
      </c>
      <c r="E58" s="7" t="s">
        <v>327</v>
      </c>
      <c r="F58" s="7" t="s">
        <v>51</v>
      </c>
      <c r="G58" s="14" t="s">
        <v>328</v>
      </c>
      <c r="H58" s="12" t="s">
        <v>329</v>
      </c>
      <c r="I58" s="7" t="s">
        <v>272</v>
      </c>
      <c r="J58" s="7">
        <v>54</v>
      </c>
      <c r="K58" s="7">
        <f t="shared" si="10"/>
        <v>972</v>
      </c>
      <c r="L58" s="7">
        <f t="shared" si="11"/>
        <v>972</v>
      </c>
      <c r="M58" s="7">
        <f>54*18</f>
        <v>972</v>
      </c>
      <c r="N58" s="7"/>
      <c r="O58" s="7"/>
      <c r="P58" s="7"/>
      <c r="Q58" s="7"/>
      <c r="R58" s="7"/>
      <c r="S58" s="7"/>
      <c r="T58" s="7"/>
      <c r="U58" s="7"/>
      <c r="V58" s="7" t="s">
        <v>330</v>
      </c>
      <c r="W58" s="7" t="s">
        <v>331</v>
      </c>
      <c r="X58" s="13" t="s">
        <v>332</v>
      </c>
      <c r="Y58" s="14"/>
    </row>
    <row r="59" s="1" customFormat="1" ht="25" customHeight="1" spans="1:25">
      <c r="A59" s="8" t="s">
        <v>333</v>
      </c>
      <c r="B59" s="9"/>
      <c r="C59" s="10"/>
      <c r="D59" s="11">
        <v>1</v>
      </c>
      <c r="E59" s="11"/>
      <c r="F59" s="11"/>
      <c r="G59" s="11"/>
      <c r="H59" s="16"/>
      <c r="I59" s="20" t="s">
        <v>30</v>
      </c>
      <c r="J59" s="21">
        <f>K59/K7</f>
        <v>0.0289713383915534</v>
      </c>
      <c r="K59" s="11">
        <f t="shared" ref="K59:K63" si="12">L59+S59+T59+U59</f>
        <v>2200</v>
      </c>
      <c r="L59" s="11">
        <f t="shared" si="11"/>
        <v>2200</v>
      </c>
      <c r="M59" s="11">
        <f>M60</f>
        <v>2200</v>
      </c>
      <c r="N59" s="11">
        <f t="shared" ref="N59:U59" si="13">N60</f>
        <v>0</v>
      </c>
      <c r="O59" s="11">
        <f t="shared" si="13"/>
        <v>0</v>
      </c>
      <c r="P59" s="11">
        <f t="shared" si="13"/>
        <v>0</v>
      </c>
      <c r="Q59" s="11">
        <f t="shared" si="13"/>
        <v>0</v>
      </c>
      <c r="R59" s="11">
        <f t="shared" si="13"/>
        <v>0</v>
      </c>
      <c r="S59" s="11">
        <f t="shared" si="13"/>
        <v>0</v>
      </c>
      <c r="T59" s="11">
        <f t="shared" si="13"/>
        <v>0</v>
      </c>
      <c r="U59" s="11">
        <f t="shared" si="13"/>
        <v>0</v>
      </c>
      <c r="V59" s="11"/>
      <c r="W59" s="11"/>
      <c r="X59" s="16"/>
      <c r="Y59" s="14"/>
    </row>
    <row r="60" s="1" customFormat="1" ht="111" customHeight="1" spans="1:25">
      <c r="A60" s="7">
        <v>49</v>
      </c>
      <c r="B60" s="7" t="s">
        <v>334</v>
      </c>
      <c r="C60" s="7" t="s">
        <v>335</v>
      </c>
      <c r="D60" s="7" t="s">
        <v>336</v>
      </c>
      <c r="E60" s="7" t="s">
        <v>337</v>
      </c>
      <c r="F60" s="7" t="s">
        <v>51</v>
      </c>
      <c r="G60" s="7" t="s">
        <v>338</v>
      </c>
      <c r="H60" s="12" t="s">
        <v>339</v>
      </c>
      <c r="I60" s="7" t="s">
        <v>225</v>
      </c>
      <c r="J60" s="7">
        <v>7333</v>
      </c>
      <c r="K60" s="7">
        <f t="shared" si="12"/>
        <v>2200</v>
      </c>
      <c r="L60" s="7">
        <f t="shared" ref="L59:L63" si="14">M60+N60+O60+P60+Q60+R60</f>
        <v>2200</v>
      </c>
      <c r="M60" s="7">
        <v>2200</v>
      </c>
      <c r="N60" s="7"/>
      <c r="O60" s="7"/>
      <c r="P60" s="7"/>
      <c r="Q60" s="7"/>
      <c r="R60" s="7"/>
      <c r="S60" s="7"/>
      <c r="T60" s="7"/>
      <c r="U60" s="7"/>
      <c r="V60" s="7" t="s">
        <v>340</v>
      </c>
      <c r="W60" s="14" t="s">
        <v>341</v>
      </c>
      <c r="X60" s="13" t="s">
        <v>342</v>
      </c>
      <c r="Y60" s="14"/>
    </row>
    <row r="61" s="1" customFormat="1" ht="25" customHeight="1" spans="1:25">
      <c r="A61" s="17" t="s">
        <v>343</v>
      </c>
      <c r="B61" s="17"/>
      <c r="C61" s="17"/>
      <c r="D61" s="11">
        <v>2</v>
      </c>
      <c r="E61" s="11"/>
      <c r="F61" s="11"/>
      <c r="G61" s="11"/>
      <c r="H61" s="16"/>
      <c r="I61" s="20" t="s">
        <v>30</v>
      </c>
      <c r="J61" s="21">
        <f>K61/K7</f>
        <v>0.00323952238378279</v>
      </c>
      <c r="K61" s="11">
        <f t="shared" si="12"/>
        <v>246</v>
      </c>
      <c r="L61" s="11">
        <f t="shared" si="14"/>
        <v>246</v>
      </c>
      <c r="M61" s="11">
        <f>M63</f>
        <v>200</v>
      </c>
      <c r="N61" s="11">
        <v>0</v>
      </c>
      <c r="O61" s="11">
        <v>46</v>
      </c>
      <c r="P61" s="11">
        <v>0</v>
      </c>
      <c r="Q61" s="11">
        <v>0</v>
      </c>
      <c r="R61" s="11">
        <v>0</v>
      </c>
      <c r="S61" s="11">
        <v>0</v>
      </c>
      <c r="T61" s="11">
        <v>0</v>
      </c>
      <c r="U61" s="11">
        <v>0</v>
      </c>
      <c r="V61" s="11"/>
      <c r="W61" s="11"/>
      <c r="X61" s="16"/>
      <c r="Y61" s="31"/>
    </row>
    <row r="62" s="1" customFormat="1" ht="100" customHeight="1" spans="1:25">
      <c r="A62" s="7">
        <v>50</v>
      </c>
      <c r="B62" s="7" t="s">
        <v>344</v>
      </c>
      <c r="C62" s="7" t="s">
        <v>345</v>
      </c>
      <c r="D62" s="7" t="s">
        <v>270</v>
      </c>
      <c r="E62" s="14" t="s">
        <v>346</v>
      </c>
      <c r="F62" s="7" t="s">
        <v>51</v>
      </c>
      <c r="G62" s="14" t="s">
        <v>71</v>
      </c>
      <c r="H62" s="12" t="s">
        <v>347</v>
      </c>
      <c r="I62" s="7" t="s">
        <v>97</v>
      </c>
      <c r="J62" s="25">
        <v>7466</v>
      </c>
      <c r="K62" s="7">
        <f t="shared" si="12"/>
        <v>46</v>
      </c>
      <c r="L62" s="7">
        <f t="shared" si="14"/>
        <v>46</v>
      </c>
      <c r="M62" s="7"/>
      <c r="N62" s="7"/>
      <c r="O62" s="7">
        <v>46</v>
      </c>
      <c r="P62" s="7"/>
      <c r="Q62" s="7"/>
      <c r="R62" s="7"/>
      <c r="S62" s="7"/>
      <c r="T62" s="7"/>
      <c r="U62" s="7"/>
      <c r="V62" s="14" t="s">
        <v>348</v>
      </c>
      <c r="W62" s="14" t="s">
        <v>349</v>
      </c>
      <c r="X62" s="13" t="s">
        <v>350</v>
      </c>
      <c r="Y62" s="14"/>
    </row>
    <row r="63" ht="117" customHeight="1" spans="1:25">
      <c r="A63" s="7">
        <v>51</v>
      </c>
      <c r="B63" s="7" t="s">
        <v>351</v>
      </c>
      <c r="C63" s="14" t="s">
        <v>352</v>
      </c>
      <c r="D63" s="7" t="s">
        <v>270</v>
      </c>
      <c r="E63" s="14" t="s">
        <v>353</v>
      </c>
      <c r="F63" s="7" t="s">
        <v>51</v>
      </c>
      <c r="G63" s="14" t="s">
        <v>71</v>
      </c>
      <c r="H63" s="12" t="s">
        <v>354</v>
      </c>
      <c r="I63" s="14" t="s">
        <v>355</v>
      </c>
      <c r="J63" s="25">
        <v>200</v>
      </c>
      <c r="K63" s="7">
        <f t="shared" si="12"/>
        <v>200</v>
      </c>
      <c r="L63" s="7">
        <f t="shared" si="14"/>
        <v>200</v>
      </c>
      <c r="M63" s="7">
        <v>200</v>
      </c>
      <c r="N63" s="7"/>
      <c r="O63" s="7"/>
      <c r="P63" s="7"/>
      <c r="Q63" s="7"/>
      <c r="R63" s="7"/>
      <c r="S63" s="7"/>
      <c r="T63" s="7"/>
      <c r="U63" s="7"/>
      <c r="V63" s="14" t="s">
        <v>356</v>
      </c>
      <c r="W63" s="14" t="s">
        <v>357</v>
      </c>
      <c r="X63" s="13" t="s">
        <v>358</v>
      </c>
      <c r="Y63" s="14"/>
    </row>
  </sheetData>
  <autoFilter ref="A6:Z63">
    <extLst/>
  </autoFilter>
  <mergeCells count="27">
    <mergeCell ref="A2:Y2"/>
    <mergeCell ref="K4:U4"/>
    <mergeCell ref="L5:R5"/>
    <mergeCell ref="A7:C7"/>
    <mergeCell ref="A8:C8"/>
    <mergeCell ref="A37:C37"/>
    <mergeCell ref="A42:C42"/>
    <mergeCell ref="A59:C59"/>
    <mergeCell ref="A61:C61"/>
    <mergeCell ref="A4:A6"/>
    <mergeCell ref="B4:B6"/>
    <mergeCell ref="C4:C6"/>
    <mergeCell ref="D4:D6"/>
    <mergeCell ref="E4:E6"/>
    <mergeCell ref="F4:F6"/>
    <mergeCell ref="G4:G6"/>
    <mergeCell ref="H4:H6"/>
    <mergeCell ref="I4:I6"/>
    <mergeCell ref="J4:J6"/>
    <mergeCell ref="K5:K6"/>
    <mergeCell ref="S5:S6"/>
    <mergeCell ref="T5:T6"/>
    <mergeCell ref="U5:U6"/>
    <mergeCell ref="V4:V6"/>
    <mergeCell ref="W4:W6"/>
    <mergeCell ref="X4:X6"/>
    <mergeCell ref="Y4:Y6"/>
  </mergeCells>
  <pageMargins left="0.700694444444445" right="0.700694444444445" top="0.393055555555556" bottom="0.314583333333333" header="0.298611111111111" footer="0.298611111111111"/>
  <pageSetup paperSize="8" scale="41" fitToHeight="0"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p:lastModifiedBy>
  <dcterms:created xsi:type="dcterms:W3CDTF">2023-05-12T11:15:00Z</dcterms:created>
  <dcterms:modified xsi:type="dcterms:W3CDTF">2023-12-26T04:21:13Z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0CFC5495ACC142AF9D490F35F95A9B21_13</vt:lpwstr>
  </property>
  <property fmtid="{D5CDD505-2E9C-101B-9397-08002B2CF9AE}" pid="3" name="KSOProductBuildVer">
    <vt:lpwstr>2052-11.1.0.10667</vt:lpwstr>
  </property>
  <property fmtid="{D5CDD505-2E9C-101B-9397-08002B2CF9AE}" pid="4" name="KSOReadingLayout">
    <vt:bool>true</vt:bool>
  </property>
</Properties>
</file>