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表二" sheetId="1" r:id="rId1"/>
    <sheet name="Sheet1" sheetId="2" r:id="rId2"/>
  </sheets>
  <definedNames>
    <definedName name="_xlnm._FilterDatabase" localSheetId="0" hidden="1">表二!$A$4:$AE$55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<sst xmlns="http://schemas.openxmlformats.org/spreadsheetml/2006/main" count="936" uniqueCount="171">
  <si>
    <t>喀什地区2024年巩固拓展脱贫攻坚成果同乡村振兴有效衔接项目完成情况表</t>
  </si>
  <si>
    <t>填报时间：</t>
  </si>
  <si>
    <t>2024.9.29</t>
  </si>
  <si>
    <t>序号</t>
  </si>
  <si>
    <t>县市</t>
  </si>
  <si>
    <t>项目名称</t>
  </si>
  <si>
    <t>项目类别</t>
  </si>
  <si>
    <t>建设地点及主要内容</t>
  </si>
  <si>
    <t>本年度
计划投资
(万元)</t>
  </si>
  <si>
    <t>整合资金安排情况（万元）</t>
  </si>
  <si>
    <t>资金支出（万元）</t>
  </si>
  <si>
    <t>资金支出率（%）</t>
  </si>
  <si>
    <t>项目建设情况</t>
  </si>
  <si>
    <t>存在的问题</t>
  </si>
  <si>
    <t>解决就业人数</t>
  </si>
  <si>
    <t>责任单位</t>
  </si>
  <si>
    <t>项目批次</t>
  </si>
  <si>
    <t>合计</t>
  </si>
  <si>
    <t>财政衔接
推进乡村
振兴补助
资金</t>
  </si>
  <si>
    <t>其他涉农整合资金</t>
  </si>
  <si>
    <t>地方政府一般债券资金</t>
  </si>
  <si>
    <t>地县资金</t>
  </si>
  <si>
    <t>其他资金</t>
  </si>
  <si>
    <t>未开工</t>
  </si>
  <si>
    <t>已完成实施方案</t>
  </si>
  <si>
    <t>已下发启动通知书</t>
  </si>
  <si>
    <t>已完成前期设计</t>
  </si>
  <si>
    <t>已完成设计审查</t>
  </si>
  <si>
    <t>已挂网招标</t>
  </si>
  <si>
    <t>已完成招投标</t>
  </si>
  <si>
    <t>已签订合同</t>
  </si>
  <si>
    <t>已开工建设</t>
  </si>
  <si>
    <t>已完工</t>
  </si>
  <si>
    <t>已竣工验收</t>
  </si>
  <si>
    <t>已投入
使用</t>
  </si>
  <si>
    <t>当前
形象
进度
 （%）</t>
  </si>
  <si>
    <t>英吉沙县</t>
  </si>
  <si>
    <t>英吉沙县克孜勒乡日光温室建设项目</t>
  </si>
  <si>
    <t>产业发展</t>
  </si>
  <si>
    <t>总投资：9750万元              规模：135座                                                                 建设内容：计划建设日光温室135座，每座占地面积2.25亩（100m×15m），包括日光温室主体和附属水肥等设备，以及场地平整、供水、输配电、道路等配套设施。</t>
  </si>
  <si>
    <t>否</t>
  </si>
  <si>
    <t>是</t>
  </si>
  <si>
    <t>农业农村局</t>
  </si>
  <si>
    <t>第一批</t>
  </si>
  <si>
    <t>英吉沙县龙甫乡日光温室建设项目</t>
  </si>
  <si>
    <t>总投资：6500万元              规模：90座                                                              建设内容：计划建设日光温室90座，每座占地面积2.25亩（100m×15m），包括日光温室主体和附属水肥等设备，以及场地平整、供水、输配电、道路等配套设施。</t>
  </si>
  <si>
    <t>英吉沙县苏盖提乡2024年高效节水配套设施建设项目</t>
  </si>
  <si>
    <t>总投资：600万元                规模：4000亩                                                        建设内容：为新平整的0.4万亩土地配套高效节水设施灌溉系统及附属设施等，包括：新建沉砂池5座、泵房3个、改造泵房2个，其中一个泵房全自动智能化，沉沙池用管道链接附近5个机井，保障供水。</t>
  </si>
  <si>
    <t>苏盖提乡人民政府</t>
  </si>
  <si>
    <t>英吉沙县特色林果提升增效项目</t>
  </si>
  <si>
    <t>总投资：1880万元     规模：94000亩
建设内容：特色林果提质增效94000亩，涉及14个乡镇178个村的脱贫户杏树、桃树、新梅、核桃，每亩平均200元，主要用于病虫害防治、嫁接改优、购买19架农用无人机等。果园优质果率达80%以上。</t>
  </si>
  <si>
    <t>不需要</t>
  </si>
  <si>
    <t>英吉沙县小额信贷贴息项目</t>
  </si>
  <si>
    <t>总投资：2200万元             规模：19431户                                                             建设内容：支持脱贫人口和监测户符合条件的19431户进行扶贫小额贷款贴息。</t>
  </si>
  <si>
    <t>英吉沙县萨罕镇壮大村集体经济建设项目</t>
  </si>
  <si>
    <t>总投资：510万元               规模：2000平方米                                                      建设内容：在乡政府周边夜市处，与1、6、12、17、18村合建大型商铺一座，每平米2500元，建设面积2000平方米左右。</t>
  </si>
  <si>
    <t>萨罕镇人民政府</t>
  </si>
  <si>
    <t>英吉沙县苏盖提乡种植业配套建设项目</t>
  </si>
  <si>
    <t>乡村建设行动</t>
  </si>
  <si>
    <t>总投资：960万元               规模：12千米                                                        建设内容：苏盖提乡新建种植业配套1m³/s防渗渠12千米，其中：1村3.5km、14村2.5km、7村2.5km、8村2.5km、9村1km及相关配套设施建设。</t>
  </si>
  <si>
    <t>英吉沙县乌恰镇种植业配套建设项目</t>
  </si>
  <si>
    <t>总投资：940万元        规模：11.99千米                      建设内容：新建新建种植业渠系配套11.99km0.5m³/s。其中：3村1.6969km、8村1.5995km、9村0.5338km、14村0.5184km、17村2.5846km、22村3.7192km、23村0.5813km、24村0.7611km及相关配套设施建设。</t>
  </si>
  <si>
    <t>乌恰镇人民政府</t>
  </si>
  <si>
    <t>英吉沙县芒辛镇林果业基地配套建设项目</t>
  </si>
  <si>
    <t>总投资：960万元        规模：12千米                                建设内容：新建特色林果业基地渠系配套0.3-0.5m³/sU型渠12km，其中：3村6km、5村3.5km、13村1.5km、14村1km及相关配套设施建设。</t>
  </si>
  <si>
    <t>芒辛镇人民政府</t>
  </si>
  <si>
    <t>英吉沙县克孜勒乡种植业基地配套建设项目</t>
  </si>
  <si>
    <t>总投资：1200万元      规模：15千米                                     建设内容：新建种植业基地渠系配套15km，其中:2村0.3m/s渠道1km，3村0.5m³/s渠道2.7km，5村0.5m³/s渠道2.3km，6村0.5m³/s渠道2km，9村0.5m³/s渠道2km，12村0.3m³/s渠道3km，18村0.3m³/s渠道2km及相关配套设施建设。</t>
  </si>
  <si>
    <t>克孜勒乡人民政府</t>
  </si>
  <si>
    <t>英吉沙县萨罕镇种植业配套建设项目</t>
  </si>
  <si>
    <t>总投资：800万元        规模：10千米                                                        建设内容：萨罕镇新建种植业配套0.5m³/s10千米，其中：8村3km、9村3km、13村2km、14村2km，及相关配套设施建设，实现水资源高效利用，为产业发展节约成本，增产增收。</t>
  </si>
  <si>
    <t>英吉沙县依格孜也尔乡林果业配套建设项目</t>
  </si>
  <si>
    <t>总投资：960万元        规模：12千米                           建设内容：新建林果业渠系配套0.5m³/s流量12km，其中：1村4km、2村3km、3村3km、4村2km及相关配套设施建设。</t>
  </si>
  <si>
    <t>依格孜也尔乡人民政府</t>
  </si>
  <si>
    <t>英吉沙县乔勒潘乡种植业配套建设项目</t>
  </si>
  <si>
    <t>总投资：1100万元        规模：13.22千米                                                    建设内容：新建种植业渠系配套13.22km，其中：4村0.5㎥/渠道2.7km，6村0.8㎥/s渠道3.5km,10村0.5㎥/s渠道2.7km，13村0.8㎥/s渠道4.32km及相关配套设施建设。</t>
  </si>
  <si>
    <t>乔勒潘乡人民政府</t>
  </si>
  <si>
    <t>英吉沙县乔勒潘乡2024年中央财政以工代赈项目</t>
  </si>
  <si>
    <t>总投资：140万元         规模：1.9千米                                                    建设内容：新建防渗渠道0.5㎥/s渠道1.9km及配套附属设施，乔勒潘乡3村。</t>
  </si>
  <si>
    <t>英吉沙县特色林果小镇恒温库建设项目</t>
  </si>
  <si>
    <t>总投资：1119万元         规模：1500平方米                      建设内容：英吉沙县特色林果小镇新建一座1500㎡恒温库并配套相关设施等。</t>
  </si>
  <si>
    <t>县委统战部</t>
  </si>
  <si>
    <t>英吉沙县乔勒潘乡江尕勒艾日克村2024年土地整理建设项目</t>
  </si>
  <si>
    <t>总投资：275万元      规模：1663亩
建设内容：实施土地平整面积1663亩，规划田间农渠4条，共计4.99km；配套建筑物5座，其中节制分水闸4座，跌水1座。规划田间机耕道7条，共计4.29km，配套涵桥11座等。</t>
  </si>
  <si>
    <t>英吉沙县农村道路日常养护补助资金项目</t>
  </si>
  <si>
    <t>就业项目</t>
  </si>
  <si>
    <t>项目总投资：1203.6万元     规模：1003人
建设内容：计划投入资金1203.6万元，安排农村道路日常养护就业人员1003人，1-12月每人每月补助1000元。</t>
  </si>
  <si>
    <t>交通局</t>
  </si>
  <si>
    <t>英吉沙县脱贫劳力(监测对象）技能培训项目</t>
  </si>
  <si>
    <t>总投资：180万元         规模：1000人                                                                  建设内容：组织已脱贫劳动力（监测对象）开展工种（砌筑工、焊工、装饰装修工、架子工、钢筋工、电工、管工、模板工）、家政服务、养老服务、餐厅服务、育婴、美容、美发、网红带货、中西面点、缝纫、种养殖技术、园艺等市场紧缺职业工种（附培训工种目录）等相关技能培训，培训合格后发放技能等级证书或培训合格证。计划培训1000人，按照每人最高不超过1800元标准给予组织开展培训的机构。</t>
  </si>
  <si>
    <t>人社局</t>
  </si>
  <si>
    <t>英吉沙县吸纳脱贫劳动力一次性奖补项目</t>
  </si>
  <si>
    <t>总投资：10万元         规模：200人                                                                  建设内容：对县域内吸纳脱贫人员、监测对象等重点群体就业数量多、成效好的就业帮扶企业，按照500元/人给予一次性奖补。</t>
  </si>
  <si>
    <t>英吉沙县外出务工脱贫劳动力交通补助项目</t>
  </si>
  <si>
    <t>总投资：511万元          规模：6148人                                                                                              建设内容：对2024年赴疆内、外务工脱贫劳动力（含监测帮扶对象），对其外出就业产生的单程交通费、人身意外险、体检费给予补助。有组织外出务工依据实际出行票据单程金额予以报销；疆外零散外出务工按照疆外500元/人予以补助，疆内按照实际务工出行地给予补助。</t>
  </si>
  <si>
    <t>英吉沙县村级临时性公益岗位补助</t>
  </si>
  <si>
    <t>总投资：3110.4万元     规模：3200人                                              建设内容：按照乡镇，村的实际情况，对3200名村级公益性岗位（已脱贫户、监测对象）按照每人每月1620元、最多6个月进行补助。</t>
  </si>
  <si>
    <t>英吉沙县艾古斯乡、乌恰镇、克孜勒乡三个乡镇农村饮水老旧管网改造项目</t>
  </si>
  <si>
    <t>总投资：4355.36万元      规模：212.68千米                              建设内容：英吉沙县艾古斯乡、克孜勒乡、乌恰镇输配水管道更新改造PE管212.68km工程及管道附属建筑物，新建各类供水管网配套闸阀井，配套DN25入户管及相关配件；以及供水管网穿路、穿河、穿渠、穿越铁路渠配套工程，柏油路开槽、水泥路开槽等，新建镇墩及减压设施等。</t>
  </si>
  <si>
    <t>英吉沙县农村饮水安全工程服务站</t>
  </si>
  <si>
    <t>英吉沙县自治区级示范村萨罕镇（16）村污水集中处理建设项目</t>
  </si>
  <si>
    <t>总投资：1600万元        规模：14.1千米                                                            建设内容：新建污水管网14.1km，DN400主管网5.7km，DN110支管网8.4km，及相关配套设施。</t>
  </si>
  <si>
    <t>住建局</t>
  </si>
  <si>
    <t>英吉沙县自治区级示范村城关乡（11）村污水管网建设项目</t>
  </si>
  <si>
    <t>总投资：1600万元        规模：13.7千米                                                      建设内容：新建污水管网13.7km，DN400主管网6.3km，DN110支管网7.4km，及相关配套设施。</t>
  </si>
  <si>
    <t>英吉沙县自治区级示范村萨罕镇16村乡村建设项目</t>
  </si>
  <si>
    <t>总投资：1230万元       规模：1个                                                                 建设内容：一是新建电商中心300平方米，及相关配套设施，计划投资80万元；二是新建二层商铺4000平方米及相关配套设施，计划投资1000万元；三是新建公共厕所60平方米，计划投资30万元；四是新建林果高效节水600亩，计划投资120万元。</t>
  </si>
  <si>
    <t>英吉沙县自治区级示范村城关乡11村乡村建设项目</t>
  </si>
  <si>
    <t>总投资：170万元         规模：2千米                                                                                          建设内容：一是3组、4组新建矩形防渗渠0.3m³/s流量总长度2km，计划总投资120万元；二是新建高标准农田配套设施，含沉沙池硬化4km等配套设施，计划投资50万。</t>
  </si>
  <si>
    <t>城关乡人民政府</t>
  </si>
  <si>
    <t>英吉沙县电采暖（煤改电）项目</t>
  </si>
  <si>
    <t>总投资：291.24万元     规模：3236户                                                       建设内容：脱贫户、监测户按照每户900元进行补助，设备按照50平方米、功率4千瓦的标准配置镍铬合金丝类远红外高温辐射电热器及标准配置电线缆、电器元件等材料的购置安装。</t>
  </si>
  <si>
    <t>英吉沙县村组道路建设项目</t>
  </si>
  <si>
    <t>总投资：2748.9万元      规模：45.647千米                                                          建设内容：英吉沙县地区级示范村新建农村道路，6米以下宽度村组道路45.647km。其中：色提力乡5村8.0km；苏盖提乡8村2.07km；依格孜也尔乡1村6.16km、2村2.6km；英吉沙镇2村2.52km、3村1.26km；芒辛镇13村3.2km；英也尔乡10村3km；乔勒潘乡10村2.4km；龙甫乡2村3.54km；托普鲁克乡3村1.435km,4村3.38km；乌恰镇11村3.9km、8村1.682km；克孜勒乡2村0.5km。</t>
  </si>
  <si>
    <t>英吉沙县色提力乡2024年中央财政以工代赈项目</t>
  </si>
  <si>
    <t>总投资：394万元        规模：7千米                                                                              建设内容：新建农村道路7公里及配套附属设施等。</t>
  </si>
  <si>
    <t>英吉沙县苏盖提乡2024年中央财政以工代赈项目</t>
  </si>
  <si>
    <t>总投资：397万元        规模：7千米                                                                                建设内容：新建农村道路7公里及配套附属设施等。</t>
  </si>
  <si>
    <t>英吉沙县托普鲁克乡2024年中央财政以工代赈项目</t>
  </si>
  <si>
    <t>总投资：395万元        规模：7千米                                                                                建设内容：新建农村道路7公里及配套附属设施等。</t>
  </si>
  <si>
    <t>英吉沙县英也尔乡2024年中央财政以工代赈项目</t>
  </si>
  <si>
    <t>总投资：396万元        规模：7千米                                                                                建设内容：新建农村道路7公里及配套附属设施等。</t>
  </si>
  <si>
    <t>英吉沙县乔勒潘乡3村2024年中央财政以工代赈项目</t>
  </si>
  <si>
    <t>总投资：290万元        规模：57409.5平方米                              建设内容：乔勒潘乡3村地面硬化57409.5㎡。</t>
  </si>
  <si>
    <t>英吉沙县示范村村庄规划编制项目</t>
  </si>
  <si>
    <t>总投资：1168万元        规模：73个                                              建设内容：对14个地区级示范村、59个行政村进行村庄规划编制。</t>
  </si>
  <si>
    <t>自然资源局</t>
  </si>
  <si>
    <t>英吉沙县雨露计划项目</t>
  </si>
  <si>
    <t>巩固三保障成果</t>
  </si>
  <si>
    <t>总投资：2550万元        规模：8500人                                              建设内容：英吉沙县户籍的已脱贫户、监测对象的家庭子女在接受中等职业教育（含普通中专、成人中专、职业高中、技工院校）、高等职业教育的（全日制普通大专、高职院校、技师学院等）能顺利完成学业，确保每个孩子学习一项技能。</t>
  </si>
  <si>
    <t>教育局</t>
  </si>
  <si>
    <t>英吉沙县“健康饮茶”送茶入户项目</t>
  </si>
  <si>
    <t>其他</t>
  </si>
  <si>
    <t>总投资：45万元          规模：7466人                                                建设内容：目前我县享受相关政策的群众(监测户)有7466户。每户群众每年送边销茶2公斤(价值约80元)。全县2024年该项目资金需要约45万元。</t>
  </si>
  <si>
    <t>英吉沙县英吉沙镇林果业配套建设项目</t>
  </si>
  <si>
    <t>总投资：360万元        规模：4.503千米                      建设内容：新建林果业配套渠系4.503Km，其中：古丽巴格5村3.403km；喀拉库孜7村4、5组1.1km及相关配套设施建设。</t>
  </si>
  <si>
    <t>英吉沙镇人民政府</t>
  </si>
  <si>
    <t>第二批</t>
  </si>
  <si>
    <t>英吉沙县龙甫乡林果业配套建设项目</t>
  </si>
  <si>
    <t>总投资：950万元        规模：11.849千米                                     建设内容：新建林果业渠系配套11.849km，0.5m3/s。其中：2村1.96km、3村0.98km、4村2.5km、6村1.659km、7村4.75km及相关配套设施建设。</t>
  </si>
  <si>
    <t>龙甫乡人民政府</t>
  </si>
  <si>
    <t>英吉沙县托普鲁克乡种植业基地配套建设项目</t>
  </si>
  <si>
    <t>总投资：900万元        规模：11.2千米                                  建设内容：新建种植业基地渠系配套11.2km，其中1村0.5㎥/s渠道1.3km；0.75㎥/s渠道0.5km。2村0.5㎥/s渠道2km。3村0.75㎥/s渠道1.7km。4村0.75㎥/s渠道2km。6村1㎥/s渠道0.8km；0.75㎥/s渠道2.9km。及相关配套设施建设。</t>
  </si>
  <si>
    <t>托普鲁克乡人民政府</t>
  </si>
  <si>
    <t>英吉沙县芒辛镇7村节水灌溉项目</t>
  </si>
  <si>
    <t>总投资：100万元        规模：577亩                       建设内容：项目改善灌溉面积577亩，其中新建高效节水灌溉315亩，新建加压供水面积242亩，配套相关附属设施设备等。</t>
  </si>
  <si>
    <t>喀什地区肉牛全产业链基地建设项目-英吉沙县（一期）外配套电路建设</t>
  </si>
  <si>
    <t>新建10kV架空线路2.8公里(导线为JKLYJ-10kV-120²）</t>
  </si>
  <si>
    <t>畜牧兽医局</t>
  </si>
  <si>
    <t>英吉沙县主要粮食作物单产提升奖补项目</t>
  </si>
  <si>
    <t>种植业</t>
  </si>
  <si>
    <t>总投资：1959.58万元              规模：16674户  
建设内容：小麦实现较上年单产提升1.5%（亩），补助150元计划实施主要粮食作物单产提升规模奖补面积共13.06391万亩，补助资金共计1959.5825万元。</t>
  </si>
  <si>
    <t>第二批到户项目</t>
  </si>
  <si>
    <t>英吉沙县发展设施农业奖补项目</t>
  </si>
  <si>
    <t>总投资：1503.1173万元              规模：7506户  
建设内容：1.购置菜苗（高辣辣椒、万寿菊），一亩以上，按照不超过购买成本的30%，每亩补助450元，共计2.53万亩，补助资金1139.1273万元。
2.拱棚改造一次性补助，一座以上，每座补助300元，共计1.21万座，补助资金363.99万元。</t>
  </si>
  <si>
    <t>英吉沙县引进良种母畜补贴项目</t>
  </si>
  <si>
    <t>畜牧业</t>
  </si>
  <si>
    <t>总投资：1661.92万元              规模：2561户
建设内容：1.引进西门塔尔、荷斯坦母牛0.33万头，按照不超过当地市场价的40%进行奖补，最高补助4000元，共计1350万元。
2.引进“诺维什”、多浪、塔什库尔干母羊0.78万只，按照不超过当地市场价的40%进行奖补，最高补助400元，共计311.92万元。</t>
  </si>
  <si>
    <t>英吉沙县自繁良种母畜补贴项目</t>
  </si>
  <si>
    <t>总投资：3490.23万元              规模：7106户  
建设内容：1.自繁生产的西门塔尔、荷斯坦母牛0.83万头，按照不超过饲养成本的50%，每头最高补助3000元，共计2501.7万元。
2.自繁生产的“诺维什”、多浪、塔什库尔干等品种的母羊3.29万只，按照不超过饲养成本的50%，每头最高补助300元，共计988.53万元。</t>
  </si>
  <si>
    <t>英吉沙县畜禽养殖提质增效补贴项目</t>
  </si>
  <si>
    <t>总投资：276.48万元              规模：13824户 
建设内容：1.品种改良：对母牛用性控冻精配种并定胎的，每头牛补助不超过200元。母羊用人工授精配种并定胎的，每只补助不超过40元。全县计划羊人工授精1.5万只，申报项目资金60万元。
2.常见多发病防治社会化服务：当年每个养殖户补助不超过200元。该项目共申请社会化服务农户10824户、申请资金216.48万元。此项目根据项目实施进度可再分批次上报。畜禽养殖提质增效项目申请总资金276.48万元。</t>
  </si>
  <si>
    <t>英吉沙县饲草料补贴项目</t>
  </si>
  <si>
    <t>总投资：503.18万元              规模：3265户 
建设内容：农户发展牛羊等养殖并经营稳定，利用永久性青贮窖加工制作青贮或青贮打包发酵等，每吨补助不超过50元。对制作不少于10吨并且符合条件的农户进行补助，各乡镇申报项目计划10.06万吨，申报项目补助资金503.18万元。</t>
  </si>
  <si>
    <t>英吉沙县芒辛镇9村非遗文创加工产销区建设项目</t>
  </si>
  <si>
    <t>总投资：287.73万元      规模：一座 
建设内容：新建一座850m的轻钢结构土陶加工车间根据工艺流程设有原料间、制模间、注浆间、上釉间、烧制间、成品暂存间等功能房间，同时完善相关配套附属设施。</t>
  </si>
  <si>
    <t>第三批</t>
  </si>
  <si>
    <t>英吉沙县城关乡种植业配套建设项目</t>
  </si>
  <si>
    <t>总投资：385万元        规模：5千米                                建设内容：新建种植业渠系配套5km，其中8村、9村、10村1m³/s流量总长度3.4km及其他配套附属设施；10村1组0.5m³/s流量总长度1.6km及其他配套附属设施。</t>
  </si>
  <si>
    <t>英吉沙县克孜勒乡圣丰农场道路建设项目</t>
  </si>
  <si>
    <r>
      <t>总投资：600万元   规模：7.776千米
建设内容：</t>
    </r>
    <r>
      <rPr>
        <sz val="11"/>
        <color theme="1"/>
        <rFont val="宋体"/>
        <charset val="134"/>
        <scheme val="minor"/>
      </rPr>
      <t>在克孜勒乡圣丰农场新建7.776公里道路及安全附属设施，路基宽度为7米，路面宽度为6米，路面类型为沥青混凝土路面。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</si>
</sst>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2"/>
      <color theme="1"/>
      <name val="方正小标宋_GBK"/>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4" borderId="7"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8" applyNumberFormat="0" applyFill="0" applyAlignment="0" applyProtection="0">
      <alignment vertical="center"/>
    </xf>
    <xf numFmtId="0" fontId="9" fillId="0" borderId="8" applyNumberFormat="0" applyFill="0" applyAlignment="0" applyProtection="0">
      <alignment vertical="center"/>
    </xf>
    <xf numFmtId="0" fontId="10" fillId="0" borderId="9" applyNumberFormat="0" applyFill="0" applyAlignment="0" applyProtection="0">
      <alignment vertical="center"/>
    </xf>
    <xf numFmtId="0" fontId="10" fillId="0" borderId="0" applyNumberFormat="0" applyFill="0" applyBorder="0" applyAlignment="0" applyProtection="0">
      <alignment vertical="center"/>
    </xf>
    <xf numFmtId="0" fontId="11" fillId="5" borderId="10" applyNumberFormat="0" applyAlignment="0" applyProtection="0">
      <alignment vertical="center"/>
    </xf>
    <xf numFmtId="0" fontId="12" fillId="6" borderId="11" applyNumberFormat="0" applyAlignment="0" applyProtection="0">
      <alignment vertical="center"/>
    </xf>
    <xf numFmtId="0" fontId="13" fillId="6" borderId="10" applyNumberFormat="0" applyAlignment="0" applyProtection="0">
      <alignment vertical="center"/>
    </xf>
    <xf numFmtId="0" fontId="14" fillId="7" borderId="12" applyNumberFormat="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xf numFmtId="0" fontId="22" fillId="0" borderId="0">
      <protection locked="0"/>
    </xf>
  </cellStyleXfs>
  <cellXfs count="46">
    <xf numFmtId="0" fontId="0" fillId="0" borderId="0" xfId="0">
      <alignment vertical="center"/>
    </xf>
    <xf numFmtId="0" fontId="0" fillId="0" borderId="1" xfId="0" applyFont="1" applyBorder="1" applyAlignment="1">
      <alignment vertical="center" wrapText="1"/>
    </xf>
    <xf numFmtId="0" fontId="0" fillId="2" borderId="1" xfId="0" applyFont="1" applyFill="1" applyBorder="1" applyAlignment="1">
      <alignment vertical="center" wrapText="1"/>
    </xf>
    <xf numFmtId="0" fontId="0" fillId="0" borderId="1" xfId="0" applyFont="1" applyFill="1" applyBorder="1" applyAlignment="1">
      <alignment vertical="center" wrapText="1"/>
    </xf>
    <xf numFmtId="0" fontId="0" fillId="0" borderId="0" xfId="0" applyAlignment="1">
      <alignment horizontal="center" vertical="center"/>
    </xf>
    <xf numFmtId="0" fontId="0" fillId="0" borderId="0" xfId="0" applyFill="1" applyAlignment="1">
      <alignment vertical="center" wrapText="1"/>
    </xf>
    <xf numFmtId="0" fontId="0" fillId="0" borderId="0" xfId="0" applyFill="1">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Fill="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0" borderId="1" xfId="0" applyFill="1" applyBorder="1" applyAlignment="1">
      <alignment horizontal="center" vertical="center" wrapText="1"/>
    </xf>
    <xf numFmtId="0" fontId="0" fillId="3" borderId="1" xfId="0" applyFill="1" applyBorder="1">
      <alignment vertical="center"/>
    </xf>
    <xf numFmtId="0" fontId="0" fillId="0" borderId="1" xfId="0" applyFont="1" applyBorder="1" applyAlignment="1">
      <alignment horizontal="center" vertical="center"/>
    </xf>
    <xf numFmtId="0" fontId="0" fillId="0" borderId="1" xfId="0" applyFont="1" applyBorder="1">
      <alignment vertical="center"/>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wrapText="1"/>
      <protection locked="0"/>
    </xf>
    <xf numFmtId="0" fontId="0" fillId="0" borderId="1" xfId="0" applyFont="1" applyFill="1" applyBorder="1" applyAlignment="1">
      <alignment horizontal="center" vertical="center"/>
    </xf>
    <xf numFmtId="0" fontId="0" fillId="0" borderId="1" xfId="0" applyNumberFormat="1" applyFont="1" applyBorder="1" applyAlignment="1">
      <alignment horizontal="center" vertical="center"/>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1" fillId="0" borderId="0" xfId="0" applyFont="1" applyFill="1" applyAlignment="1">
      <alignment horizontal="center" vertical="center"/>
    </xf>
    <xf numFmtId="0" fontId="0" fillId="0" borderId="6" xfId="0" applyBorder="1" applyAlignment="1">
      <alignment horizontal="center" vertical="center" wrapText="1"/>
    </xf>
    <xf numFmtId="10" fontId="0" fillId="3" borderId="1" xfId="3" applyNumberFormat="1" applyFill="1" applyBorder="1" applyAlignment="1">
      <alignment horizontal="center" vertical="center"/>
    </xf>
    <xf numFmtId="10" fontId="0" fillId="0" borderId="1" xfId="0" applyNumberFormat="1" applyFont="1" applyBorder="1" applyAlignment="1">
      <alignment horizontal="center" vertical="center"/>
    </xf>
    <xf numFmtId="10"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1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0" fillId="3" borderId="1" xfId="0" applyFill="1" applyBorder="1" applyAlignment="1">
      <alignment vertical="center" wrapText="1"/>
    </xf>
    <xf numFmtId="0" fontId="0" fillId="0" borderId="1" xfId="0" applyFont="1" applyBorder="1" applyAlignment="1">
      <alignment horizontal="center" vertical="center" wrapText="1"/>
    </xf>
    <xf numFmtId="0" fontId="0"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55"/>
  <sheetViews>
    <sheetView tabSelected="1" zoomScale="115" zoomScaleNormal="115" workbookViewId="0">
      <pane ySplit="4" topLeftCell="A51" activePane="bottomLeft" state="frozen"/>
      <selection/>
      <selection pane="bottomLeft" activeCell="E51" sqref="E51"/>
    </sheetView>
  </sheetViews>
  <sheetFormatPr defaultColWidth="8.62037037037037" defaultRowHeight="14.4"/>
  <cols>
    <col min="1" max="1" width="4.01851851851852" customWidth="1"/>
    <col min="3" max="3" width="15" style="5" customWidth="1"/>
    <col min="4" max="4" width="7.50925925925926" customWidth="1"/>
    <col min="5" max="5" width="51.5185185185185" customWidth="1"/>
    <col min="6" max="6" width="10.3796296296296" customWidth="1"/>
    <col min="7" max="10" width="12.6296296296296" customWidth="1"/>
    <col min="11" max="12" width="8.62037037037037" customWidth="1"/>
    <col min="13" max="13" width="12.6296296296296" style="6" customWidth="1"/>
    <col min="14" max="14" width="9.99074074074074" customWidth="1"/>
    <col min="15" max="15" width="8.62037037037037" customWidth="1"/>
    <col min="16" max="26" width="7.0462962962963" customWidth="1"/>
    <col min="27" max="27" width="9.27777777777778" customWidth="1"/>
    <col min="28" max="29" width="8.62037037037037" hidden="1" customWidth="1"/>
    <col min="30" max="30" width="12.5740740740741" style="7" customWidth="1"/>
  </cols>
  <sheetData>
    <row r="1" ht="51" customHeight="1" spans="1:31">
      <c r="A1" s="8" t="s">
        <v>0</v>
      </c>
      <c r="B1" s="8"/>
      <c r="C1" s="9"/>
      <c r="D1" s="8"/>
      <c r="E1" s="8"/>
      <c r="F1" s="8"/>
      <c r="G1" s="8"/>
      <c r="H1" s="8"/>
      <c r="I1" s="8"/>
      <c r="J1" s="8"/>
      <c r="K1" s="8"/>
      <c r="L1" s="8"/>
      <c r="M1" s="30"/>
      <c r="N1" s="8"/>
      <c r="O1" s="8"/>
      <c r="P1" s="8"/>
      <c r="Q1" s="8"/>
      <c r="R1" s="8"/>
      <c r="S1" s="8"/>
      <c r="T1" s="8"/>
      <c r="U1" s="8"/>
      <c r="V1" s="8"/>
      <c r="W1" s="8"/>
      <c r="X1" s="8"/>
      <c r="Y1" s="8"/>
      <c r="Z1" s="8"/>
      <c r="AA1" s="8"/>
      <c r="AB1" s="8"/>
      <c r="AC1" s="8"/>
      <c r="AD1" s="41"/>
      <c r="AE1" s="8"/>
    </row>
    <row r="2" spans="1:3">
      <c r="A2" t="s">
        <v>1</v>
      </c>
      <c r="C2" s="5" t="s">
        <v>2</v>
      </c>
    </row>
    <row r="3" ht="41" customHeight="1" spans="1:31">
      <c r="A3" s="10" t="s">
        <v>3</v>
      </c>
      <c r="B3" s="10" t="s">
        <v>4</v>
      </c>
      <c r="C3" s="11" t="s">
        <v>5</v>
      </c>
      <c r="D3" s="10" t="s">
        <v>6</v>
      </c>
      <c r="E3" s="10" t="s">
        <v>7</v>
      </c>
      <c r="F3" s="10" t="s">
        <v>8</v>
      </c>
      <c r="G3" s="12" t="s">
        <v>9</v>
      </c>
      <c r="H3" s="13"/>
      <c r="I3" s="13"/>
      <c r="J3" s="13"/>
      <c r="K3" s="13"/>
      <c r="L3" s="31"/>
      <c r="M3" s="11" t="s">
        <v>10</v>
      </c>
      <c r="N3" s="10" t="s">
        <v>11</v>
      </c>
      <c r="O3" s="12" t="s">
        <v>12</v>
      </c>
      <c r="P3" s="13"/>
      <c r="Q3" s="13"/>
      <c r="R3" s="13"/>
      <c r="S3" s="13"/>
      <c r="T3" s="13"/>
      <c r="U3" s="13"/>
      <c r="V3" s="13"/>
      <c r="W3" s="13"/>
      <c r="X3" s="13"/>
      <c r="Y3" s="13"/>
      <c r="Z3" s="13"/>
      <c r="AA3" s="31"/>
      <c r="AB3" s="10" t="s">
        <v>13</v>
      </c>
      <c r="AC3" s="10" t="s">
        <v>14</v>
      </c>
      <c r="AD3" s="10" t="s">
        <v>15</v>
      </c>
      <c r="AE3" s="10" t="s">
        <v>16</v>
      </c>
    </row>
    <row r="4" s="4" customFormat="1" ht="59" customHeight="1" spans="1:31">
      <c r="A4" s="14"/>
      <c r="B4" s="14"/>
      <c r="C4" s="15"/>
      <c r="D4" s="14"/>
      <c r="E4" s="14"/>
      <c r="F4" s="14"/>
      <c r="G4" s="16" t="s">
        <v>17</v>
      </c>
      <c r="H4" s="16" t="s">
        <v>18</v>
      </c>
      <c r="I4" s="16" t="s">
        <v>19</v>
      </c>
      <c r="J4" s="16" t="s">
        <v>20</v>
      </c>
      <c r="K4" s="16" t="s">
        <v>21</v>
      </c>
      <c r="L4" s="16" t="s">
        <v>22</v>
      </c>
      <c r="M4" s="15"/>
      <c r="N4" s="14"/>
      <c r="O4" s="16" t="s">
        <v>23</v>
      </c>
      <c r="P4" s="16" t="s">
        <v>24</v>
      </c>
      <c r="Q4" s="16" t="s">
        <v>25</v>
      </c>
      <c r="R4" s="16" t="s">
        <v>26</v>
      </c>
      <c r="S4" s="16" t="s">
        <v>27</v>
      </c>
      <c r="T4" s="16" t="s">
        <v>28</v>
      </c>
      <c r="U4" s="16" t="s">
        <v>29</v>
      </c>
      <c r="V4" s="16" t="s">
        <v>30</v>
      </c>
      <c r="W4" s="16" t="s">
        <v>31</v>
      </c>
      <c r="X4" s="16" t="s">
        <v>32</v>
      </c>
      <c r="Y4" s="16" t="s">
        <v>33</v>
      </c>
      <c r="Z4" s="16" t="s">
        <v>34</v>
      </c>
      <c r="AA4" s="16" t="s">
        <v>35</v>
      </c>
      <c r="AB4" s="14"/>
      <c r="AC4" s="14"/>
      <c r="AD4" s="14"/>
      <c r="AE4" s="14"/>
    </row>
    <row r="5" ht="25" customHeight="1" spans="1:31">
      <c r="A5" s="17" t="s">
        <v>17</v>
      </c>
      <c r="B5" s="17"/>
      <c r="C5" s="18"/>
      <c r="D5" s="19"/>
      <c r="E5" s="19"/>
      <c r="F5" s="19"/>
      <c r="G5" s="17">
        <f>H5+I5+J5+K5+L5</f>
        <v>58097</v>
      </c>
      <c r="H5" s="17">
        <f t="shared" ref="H5:M5" si="0">SUM(H6:H55)</f>
        <v>58008</v>
      </c>
      <c r="I5" s="17">
        <f t="shared" si="0"/>
        <v>0</v>
      </c>
      <c r="J5" s="17">
        <f t="shared" si="0"/>
        <v>0</v>
      </c>
      <c r="K5" s="17">
        <f t="shared" si="0"/>
        <v>89</v>
      </c>
      <c r="L5" s="17">
        <f t="shared" si="0"/>
        <v>0</v>
      </c>
      <c r="M5" s="17">
        <f t="shared" si="0"/>
        <v>44419.21339</v>
      </c>
      <c r="N5" s="32">
        <f>M5/G5</f>
        <v>0.764569829595332</v>
      </c>
      <c r="O5" s="17">
        <v>3</v>
      </c>
      <c r="P5" s="17">
        <v>50</v>
      </c>
      <c r="Q5" s="17">
        <v>50</v>
      </c>
      <c r="R5" s="17">
        <v>33</v>
      </c>
      <c r="S5" s="17">
        <v>33</v>
      </c>
      <c r="T5" s="17">
        <v>23</v>
      </c>
      <c r="U5" s="17">
        <v>22</v>
      </c>
      <c r="V5" s="17">
        <v>35</v>
      </c>
      <c r="W5" s="17">
        <v>47</v>
      </c>
      <c r="X5" s="17">
        <v>30</v>
      </c>
      <c r="Y5" s="17">
        <v>23</v>
      </c>
      <c r="Z5" s="17">
        <v>21</v>
      </c>
      <c r="AA5" s="17"/>
      <c r="AB5" s="19"/>
      <c r="AC5" s="19"/>
      <c r="AD5" s="42"/>
      <c r="AE5" s="19"/>
    </row>
    <row r="6" ht="69" customHeight="1" spans="1:31">
      <c r="A6" s="20">
        <v>1</v>
      </c>
      <c r="B6" s="21" t="s">
        <v>36</v>
      </c>
      <c r="C6" s="3" t="s">
        <v>37</v>
      </c>
      <c r="D6" s="21" t="s">
        <v>38</v>
      </c>
      <c r="E6" s="22" t="s">
        <v>39</v>
      </c>
      <c r="F6" s="20">
        <v>9750</v>
      </c>
      <c r="G6" s="20">
        <v>9617.568221</v>
      </c>
      <c r="H6" s="20">
        <v>9617.568221</v>
      </c>
      <c r="I6" s="20"/>
      <c r="J6" s="20"/>
      <c r="K6" s="20"/>
      <c r="L6" s="20"/>
      <c r="M6" s="24">
        <v>6289.8072</v>
      </c>
      <c r="N6" s="33">
        <f>M6/G6</f>
        <v>0.653991430626526</v>
      </c>
      <c r="O6" s="20" t="s">
        <v>40</v>
      </c>
      <c r="P6" s="20" t="s">
        <v>41</v>
      </c>
      <c r="Q6" s="20" t="s">
        <v>41</v>
      </c>
      <c r="R6" s="20" t="s">
        <v>41</v>
      </c>
      <c r="S6" s="37" t="s">
        <v>41</v>
      </c>
      <c r="T6" s="38" t="s">
        <v>41</v>
      </c>
      <c r="U6" s="39" t="s">
        <v>41</v>
      </c>
      <c r="V6" s="39" t="s">
        <v>41</v>
      </c>
      <c r="W6" s="39" t="s">
        <v>41</v>
      </c>
      <c r="X6" s="39" t="s">
        <v>40</v>
      </c>
      <c r="Y6" s="20"/>
      <c r="Z6" s="20"/>
      <c r="AA6" s="33">
        <v>0.66</v>
      </c>
      <c r="AB6" s="20"/>
      <c r="AC6" s="20">
        <v>300</v>
      </c>
      <c r="AD6" s="43" t="s">
        <v>42</v>
      </c>
      <c r="AE6" s="20" t="s">
        <v>43</v>
      </c>
    </row>
    <row r="7" ht="69" customHeight="1" spans="1:31">
      <c r="A7" s="20">
        <v>2</v>
      </c>
      <c r="B7" s="21" t="s">
        <v>36</v>
      </c>
      <c r="C7" s="3" t="s">
        <v>44</v>
      </c>
      <c r="D7" s="21" t="s">
        <v>38</v>
      </c>
      <c r="E7" s="23" t="s">
        <v>45</v>
      </c>
      <c r="F7" s="20">
        <v>6500</v>
      </c>
      <c r="G7" s="20">
        <v>6346.156673</v>
      </c>
      <c r="H7" s="20">
        <v>6346.15667293209</v>
      </c>
      <c r="I7" s="20"/>
      <c r="J7" s="20"/>
      <c r="K7" s="20"/>
      <c r="L7" s="20"/>
      <c r="M7" s="24">
        <v>4492.1939</v>
      </c>
      <c r="N7" s="33">
        <f t="shared" ref="N7:N38" si="1">M7/G7</f>
        <v>0.707860541658581</v>
      </c>
      <c r="O7" s="20" t="s">
        <v>40</v>
      </c>
      <c r="P7" s="20" t="s">
        <v>41</v>
      </c>
      <c r="Q7" s="20" t="s">
        <v>41</v>
      </c>
      <c r="R7" s="20" t="s">
        <v>41</v>
      </c>
      <c r="S7" s="40" t="s">
        <v>41</v>
      </c>
      <c r="T7" s="38" t="s">
        <v>41</v>
      </c>
      <c r="U7" s="37" t="s">
        <v>41</v>
      </c>
      <c r="V7" s="37" t="s">
        <v>41</v>
      </c>
      <c r="W7" s="37" t="s">
        <v>41</v>
      </c>
      <c r="X7" s="39" t="s">
        <v>40</v>
      </c>
      <c r="Y7" s="20"/>
      <c r="Z7" s="20"/>
      <c r="AA7" s="33">
        <v>0.75</v>
      </c>
      <c r="AB7" s="20"/>
      <c r="AC7" s="20">
        <v>220</v>
      </c>
      <c r="AD7" s="43" t="s">
        <v>42</v>
      </c>
      <c r="AE7" s="20" t="s">
        <v>43</v>
      </c>
    </row>
    <row r="8" ht="69" customHeight="1" spans="1:31">
      <c r="A8" s="20">
        <v>3</v>
      </c>
      <c r="B8" s="21" t="s">
        <v>36</v>
      </c>
      <c r="C8" s="3" t="s">
        <v>46</v>
      </c>
      <c r="D8" s="21" t="s">
        <v>38</v>
      </c>
      <c r="E8" s="23" t="s">
        <v>47</v>
      </c>
      <c r="F8" s="20">
        <v>600</v>
      </c>
      <c r="G8" s="20">
        <v>537.21</v>
      </c>
      <c r="H8" s="20">
        <v>537.21</v>
      </c>
      <c r="I8" s="20"/>
      <c r="J8" s="20"/>
      <c r="K8" s="20"/>
      <c r="L8" s="20"/>
      <c r="M8" s="24">
        <v>526.809879</v>
      </c>
      <c r="N8" s="33">
        <f t="shared" si="1"/>
        <v>0.980640492544815</v>
      </c>
      <c r="O8" s="20" t="s">
        <v>40</v>
      </c>
      <c r="P8" s="20" t="s">
        <v>41</v>
      </c>
      <c r="Q8" s="20" t="s">
        <v>41</v>
      </c>
      <c r="R8" s="20" t="s">
        <v>41</v>
      </c>
      <c r="S8" s="40" t="s">
        <v>41</v>
      </c>
      <c r="T8" s="38" t="s">
        <v>41</v>
      </c>
      <c r="U8" s="37" t="s">
        <v>41</v>
      </c>
      <c r="V8" s="37" t="s">
        <v>41</v>
      </c>
      <c r="W8" s="37" t="s">
        <v>41</v>
      </c>
      <c r="X8" s="39" t="s">
        <v>41</v>
      </c>
      <c r="Y8" s="20" t="s">
        <v>41</v>
      </c>
      <c r="Z8" s="20" t="s">
        <v>41</v>
      </c>
      <c r="AA8" s="33">
        <v>1</v>
      </c>
      <c r="AB8" s="20"/>
      <c r="AC8" s="20">
        <v>20</v>
      </c>
      <c r="AD8" s="43" t="s">
        <v>48</v>
      </c>
      <c r="AE8" s="20" t="s">
        <v>43</v>
      </c>
    </row>
    <row r="9" ht="69" customHeight="1" spans="1:31">
      <c r="A9" s="20">
        <v>4</v>
      </c>
      <c r="B9" s="21" t="s">
        <v>36</v>
      </c>
      <c r="C9" s="3" t="s">
        <v>49</v>
      </c>
      <c r="D9" s="21" t="s">
        <v>38</v>
      </c>
      <c r="E9" s="23" t="s">
        <v>50</v>
      </c>
      <c r="F9" s="20">
        <v>1880</v>
      </c>
      <c r="G9" s="20">
        <v>1801.228</v>
      </c>
      <c r="H9" s="20">
        <v>1801.228</v>
      </c>
      <c r="I9" s="20"/>
      <c r="J9" s="20"/>
      <c r="K9" s="20"/>
      <c r="L9" s="20"/>
      <c r="M9" s="24">
        <v>1394.1556</v>
      </c>
      <c r="N9" s="33">
        <f t="shared" si="1"/>
        <v>0.774002846946639</v>
      </c>
      <c r="O9" s="20" t="s">
        <v>40</v>
      </c>
      <c r="P9" s="20" t="s">
        <v>41</v>
      </c>
      <c r="Q9" s="20" t="s">
        <v>41</v>
      </c>
      <c r="R9" s="20" t="s">
        <v>51</v>
      </c>
      <c r="S9" s="40" t="s">
        <v>51</v>
      </c>
      <c r="T9" s="38" t="s">
        <v>41</v>
      </c>
      <c r="U9" s="37" t="s">
        <v>41</v>
      </c>
      <c r="V9" s="37" t="s">
        <v>41</v>
      </c>
      <c r="W9" s="37" t="s">
        <v>41</v>
      </c>
      <c r="X9" s="37" t="s">
        <v>41</v>
      </c>
      <c r="Y9" s="20"/>
      <c r="Z9" s="20"/>
      <c r="AA9" s="33">
        <v>1</v>
      </c>
      <c r="AB9" s="20"/>
      <c r="AC9" s="20">
        <v>500</v>
      </c>
      <c r="AD9" s="43" t="s">
        <v>42</v>
      </c>
      <c r="AE9" s="20" t="s">
        <v>43</v>
      </c>
    </row>
    <row r="10" ht="69" customHeight="1" spans="1:31">
      <c r="A10" s="20">
        <v>5</v>
      </c>
      <c r="B10" s="21" t="s">
        <v>36</v>
      </c>
      <c r="C10" s="3" t="s">
        <v>52</v>
      </c>
      <c r="D10" s="21" t="s">
        <v>38</v>
      </c>
      <c r="E10" s="23" t="s">
        <v>53</v>
      </c>
      <c r="F10" s="20">
        <v>2200</v>
      </c>
      <c r="G10" s="20">
        <v>2200</v>
      </c>
      <c r="H10" s="20">
        <v>2200</v>
      </c>
      <c r="I10" s="20"/>
      <c r="J10" s="20"/>
      <c r="K10" s="20"/>
      <c r="L10" s="20"/>
      <c r="M10" s="24">
        <v>2116.233551</v>
      </c>
      <c r="N10" s="33">
        <f t="shared" si="1"/>
        <v>0.961924341363636</v>
      </c>
      <c r="O10" s="20" t="s">
        <v>40</v>
      </c>
      <c r="P10" s="20" t="s">
        <v>41</v>
      </c>
      <c r="Q10" s="20" t="s">
        <v>41</v>
      </c>
      <c r="R10" s="20" t="s">
        <v>51</v>
      </c>
      <c r="S10" s="40" t="s">
        <v>51</v>
      </c>
      <c r="T10" s="38" t="s">
        <v>51</v>
      </c>
      <c r="U10" s="37" t="s">
        <v>51</v>
      </c>
      <c r="V10" s="37" t="s">
        <v>51</v>
      </c>
      <c r="W10" s="37" t="s">
        <v>41</v>
      </c>
      <c r="X10" s="37" t="s">
        <v>41</v>
      </c>
      <c r="Y10" s="20"/>
      <c r="Z10" s="20"/>
      <c r="AA10" s="33">
        <v>1</v>
      </c>
      <c r="AB10" s="20"/>
      <c r="AC10" s="20"/>
      <c r="AD10" s="43" t="s">
        <v>42</v>
      </c>
      <c r="AE10" s="20" t="s">
        <v>43</v>
      </c>
    </row>
    <row r="11" ht="69" customHeight="1" spans="1:31">
      <c r="A11" s="20">
        <v>6</v>
      </c>
      <c r="B11" s="21" t="s">
        <v>36</v>
      </c>
      <c r="C11" s="3" t="s">
        <v>54</v>
      </c>
      <c r="D11" s="21" t="s">
        <v>38</v>
      </c>
      <c r="E11" s="23" t="s">
        <v>55</v>
      </c>
      <c r="F11" s="20">
        <v>510</v>
      </c>
      <c r="G11" s="20">
        <v>459.038056</v>
      </c>
      <c r="H11" s="20">
        <v>459.038056</v>
      </c>
      <c r="I11" s="20"/>
      <c r="J11" s="20"/>
      <c r="K11" s="20"/>
      <c r="L11" s="20"/>
      <c r="M11" s="24">
        <v>410.634954</v>
      </c>
      <c r="N11" s="33">
        <f t="shared" si="1"/>
        <v>0.8945553612226</v>
      </c>
      <c r="O11" s="20" t="s">
        <v>40</v>
      </c>
      <c r="P11" s="20" t="s">
        <v>41</v>
      </c>
      <c r="Q11" s="20" t="s">
        <v>41</v>
      </c>
      <c r="R11" s="20" t="s">
        <v>41</v>
      </c>
      <c r="S11" s="40" t="s">
        <v>41</v>
      </c>
      <c r="T11" s="38" t="s">
        <v>41</v>
      </c>
      <c r="U11" s="37" t="s">
        <v>41</v>
      </c>
      <c r="V11" s="37" t="s">
        <v>41</v>
      </c>
      <c r="W11" s="37" t="s">
        <v>41</v>
      </c>
      <c r="X11" s="39" t="s">
        <v>40</v>
      </c>
      <c r="Y11" s="20"/>
      <c r="Z11" s="20"/>
      <c r="AA11" s="33">
        <v>0.9</v>
      </c>
      <c r="AB11" s="20"/>
      <c r="AC11" s="20">
        <v>40</v>
      </c>
      <c r="AD11" s="43" t="s">
        <v>56</v>
      </c>
      <c r="AE11" s="20" t="s">
        <v>43</v>
      </c>
    </row>
    <row r="12" ht="69" customHeight="1" spans="1:31">
      <c r="A12" s="20">
        <v>7</v>
      </c>
      <c r="B12" s="21" t="s">
        <v>36</v>
      </c>
      <c r="C12" s="3" t="s">
        <v>57</v>
      </c>
      <c r="D12" s="1" t="s">
        <v>58</v>
      </c>
      <c r="E12" s="23" t="s">
        <v>59</v>
      </c>
      <c r="F12" s="20">
        <v>960</v>
      </c>
      <c r="G12" s="24">
        <v>846.973632</v>
      </c>
      <c r="H12" s="24">
        <v>846.973632</v>
      </c>
      <c r="I12" s="24"/>
      <c r="J12" s="24"/>
      <c r="K12" s="24"/>
      <c r="L12" s="24"/>
      <c r="M12" s="24">
        <v>800</v>
      </c>
      <c r="N12" s="34">
        <f t="shared" si="1"/>
        <v>0.944539439924382</v>
      </c>
      <c r="O12" s="20" t="s">
        <v>40</v>
      </c>
      <c r="P12" s="20" t="s">
        <v>41</v>
      </c>
      <c r="Q12" s="20" t="s">
        <v>41</v>
      </c>
      <c r="R12" s="20" t="s">
        <v>41</v>
      </c>
      <c r="S12" s="40" t="s">
        <v>41</v>
      </c>
      <c r="T12" s="38" t="s">
        <v>41</v>
      </c>
      <c r="U12" s="37" t="s">
        <v>41</v>
      </c>
      <c r="V12" s="37" t="s">
        <v>41</v>
      </c>
      <c r="W12" s="37" t="s">
        <v>41</v>
      </c>
      <c r="X12" s="39" t="s">
        <v>41</v>
      </c>
      <c r="Y12" s="20" t="s">
        <v>41</v>
      </c>
      <c r="Z12" s="20" t="s">
        <v>41</v>
      </c>
      <c r="AA12" s="33">
        <v>1</v>
      </c>
      <c r="AB12" s="20"/>
      <c r="AC12" s="20"/>
      <c r="AD12" s="43" t="s">
        <v>48</v>
      </c>
      <c r="AE12" s="20" t="s">
        <v>43</v>
      </c>
    </row>
    <row r="13" ht="69" customHeight="1" spans="1:31">
      <c r="A13" s="20">
        <v>8</v>
      </c>
      <c r="B13" s="21" t="s">
        <v>36</v>
      </c>
      <c r="C13" s="3" t="s">
        <v>60</v>
      </c>
      <c r="D13" s="1" t="s">
        <v>58</v>
      </c>
      <c r="E13" s="23" t="s">
        <v>61</v>
      </c>
      <c r="F13" s="20">
        <v>940</v>
      </c>
      <c r="G13" s="24">
        <v>897.948963</v>
      </c>
      <c r="H13" s="24">
        <v>897.948963</v>
      </c>
      <c r="I13" s="24"/>
      <c r="J13" s="24"/>
      <c r="K13" s="24"/>
      <c r="L13" s="24"/>
      <c r="M13" s="24">
        <v>818.66279</v>
      </c>
      <c r="N13" s="34">
        <f t="shared" si="1"/>
        <v>0.911703029607486</v>
      </c>
      <c r="O13" s="20" t="s">
        <v>40</v>
      </c>
      <c r="P13" s="20" t="s">
        <v>41</v>
      </c>
      <c r="Q13" s="20" t="s">
        <v>41</v>
      </c>
      <c r="R13" s="20" t="s">
        <v>41</v>
      </c>
      <c r="S13" s="40" t="s">
        <v>41</v>
      </c>
      <c r="T13" s="38" t="s">
        <v>41</v>
      </c>
      <c r="U13" s="37" t="s">
        <v>41</v>
      </c>
      <c r="V13" s="37" t="s">
        <v>41</v>
      </c>
      <c r="W13" s="37" t="s">
        <v>41</v>
      </c>
      <c r="X13" s="39" t="s">
        <v>40</v>
      </c>
      <c r="Y13" s="20"/>
      <c r="Z13" s="20"/>
      <c r="AA13" s="33">
        <v>0.95</v>
      </c>
      <c r="AB13" s="20"/>
      <c r="AC13" s="20"/>
      <c r="AD13" s="43" t="s">
        <v>62</v>
      </c>
      <c r="AE13" s="20" t="s">
        <v>43</v>
      </c>
    </row>
    <row r="14" ht="69" customHeight="1" spans="1:31">
      <c r="A14" s="20">
        <v>9</v>
      </c>
      <c r="B14" s="21" t="s">
        <v>36</v>
      </c>
      <c r="C14" s="3" t="s">
        <v>63</v>
      </c>
      <c r="D14" s="1" t="s">
        <v>58</v>
      </c>
      <c r="E14" s="23" t="s">
        <v>64</v>
      </c>
      <c r="F14" s="20">
        <v>960</v>
      </c>
      <c r="G14" s="24">
        <v>881.08</v>
      </c>
      <c r="H14" s="24">
        <v>881.08</v>
      </c>
      <c r="I14" s="24"/>
      <c r="J14" s="24"/>
      <c r="K14" s="24"/>
      <c r="L14" s="24"/>
      <c r="M14" s="24">
        <v>706.713935</v>
      </c>
      <c r="N14" s="34">
        <f t="shared" si="1"/>
        <v>0.802099622054751</v>
      </c>
      <c r="O14" s="20" t="s">
        <v>40</v>
      </c>
      <c r="P14" s="20" t="s">
        <v>41</v>
      </c>
      <c r="Q14" s="20" t="s">
        <v>41</v>
      </c>
      <c r="R14" s="20" t="s">
        <v>41</v>
      </c>
      <c r="S14" s="40" t="s">
        <v>41</v>
      </c>
      <c r="T14" s="38" t="s">
        <v>41</v>
      </c>
      <c r="U14" s="37" t="s">
        <v>41</v>
      </c>
      <c r="V14" s="37" t="s">
        <v>41</v>
      </c>
      <c r="W14" s="37" t="s">
        <v>41</v>
      </c>
      <c r="X14" s="39" t="s">
        <v>41</v>
      </c>
      <c r="Y14" s="39" t="s">
        <v>41</v>
      </c>
      <c r="Z14" s="39" t="s">
        <v>41</v>
      </c>
      <c r="AA14" s="33">
        <v>1</v>
      </c>
      <c r="AB14" s="20"/>
      <c r="AC14" s="20"/>
      <c r="AD14" s="43" t="s">
        <v>65</v>
      </c>
      <c r="AE14" s="20" t="s">
        <v>43</v>
      </c>
    </row>
    <row r="15" ht="69" customHeight="1" spans="1:31">
      <c r="A15" s="20">
        <v>10</v>
      </c>
      <c r="B15" s="21" t="s">
        <v>36</v>
      </c>
      <c r="C15" s="3" t="s">
        <v>66</v>
      </c>
      <c r="D15" s="1" t="s">
        <v>58</v>
      </c>
      <c r="E15" s="23" t="s">
        <v>67</v>
      </c>
      <c r="F15" s="20">
        <v>1200</v>
      </c>
      <c r="G15" s="24">
        <v>1036.86</v>
      </c>
      <c r="H15" s="24">
        <v>1036.86</v>
      </c>
      <c r="I15" s="24"/>
      <c r="J15" s="24"/>
      <c r="K15" s="24"/>
      <c r="L15" s="24"/>
      <c r="M15" s="24">
        <v>1008.302295</v>
      </c>
      <c r="N15" s="34">
        <f t="shared" si="1"/>
        <v>0.972457511139402</v>
      </c>
      <c r="O15" s="20" t="s">
        <v>40</v>
      </c>
      <c r="P15" s="20" t="s">
        <v>41</v>
      </c>
      <c r="Q15" s="20" t="s">
        <v>41</v>
      </c>
      <c r="R15" s="20" t="s">
        <v>41</v>
      </c>
      <c r="S15" s="40" t="s">
        <v>41</v>
      </c>
      <c r="T15" s="38" t="s">
        <v>41</v>
      </c>
      <c r="U15" s="37" t="s">
        <v>41</v>
      </c>
      <c r="V15" s="37" t="s">
        <v>41</v>
      </c>
      <c r="W15" s="37" t="s">
        <v>41</v>
      </c>
      <c r="X15" s="39" t="s">
        <v>41</v>
      </c>
      <c r="Y15" s="20" t="s">
        <v>41</v>
      </c>
      <c r="Z15" s="20" t="s">
        <v>41</v>
      </c>
      <c r="AA15" s="33">
        <v>1</v>
      </c>
      <c r="AB15" s="20"/>
      <c r="AC15" s="20"/>
      <c r="AD15" s="43" t="s">
        <v>68</v>
      </c>
      <c r="AE15" s="20" t="s">
        <v>43</v>
      </c>
    </row>
    <row r="16" ht="69" customHeight="1" spans="1:31">
      <c r="A16" s="20">
        <v>11</v>
      </c>
      <c r="B16" s="21" t="s">
        <v>36</v>
      </c>
      <c r="C16" s="3" t="s">
        <v>69</v>
      </c>
      <c r="D16" s="1" t="s">
        <v>58</v>
      </c>
      <c r="E16" s="23" t="s">
        <v>70</v>
      </c>
      <c r="F16" s="20">
        <v>800</v>
      </c>
      <c r="G16" s="24">
        <v>662.922391</v>
      </c>
      <c r="H16" s="24">
        <v>662.922391</v>
      </c>
      <c r="I16" s="24"/>
      <c r="J16" s="24"/>
      <c r="K16" s="24"/>
      <c r="L16" s="24"/>
      <c r="M16" s="24">
        <v>589.562152</v>
      </c>
      <c r="N16" s="34">
        <f t="shared" si="1"/>
        <v>0.889338118615457</v>
      </c>
      <c r="O16" s="20" t="s">
        <v>40</v>
      </c>
      <c r="P16" s="20" t="s">
        <v>41</v>
      </c>
      <c r="Q16" s="20" t="s">
        <v>41</v>
      </c>
      <c r="R16" s="20" t="s">
        <v>41</v>
      </c>
      <c r="S16" s="40" t="s">
        <v>41</v>
      </c>
      <c r="T16" s="38" t="s">
        <v>41</v>
      </c>
      <c r="U16" s="37" t="s">
        <v>41</v>
      </c>
      <c r="V16" s="37" t="s">
        <v>41</v>
      </c>
      <c r="W16" s="37" t="s">
        <v>41</v>
      </c>
      <c r="X16" s="39" t="s">
        <v>41</v>
      </c>
      <c r="Y16" s="20" t="s">
        <v>41</v>
      </c>
      <c r="Z16" s="20" t="s">
        <v>41</v>
      </c>
      <c r="AA16" s="33">
        <v>1</v>
      </c>
      <c r="AB16" s="20"/>
      <c r="AC16" s="20"/>
      <c r="AD16" s="43" t="s">
        <v>56</v>
      </c>
      <c r="AE16" s="20" t="s">
        <v>43</v>
      </c>
    </row>
    <row r="17" ht="69" customHeight="1" spans="1:31">
      <c r="A17" s="20">
        <v>12</v>
      </c>
      <c r="B17" s="21" t="s">
        <v>36</v>
      </c>
      <c r="C17" s="3" t="s">
        <v>71</v>
      </c>
      <c r="D17" s="1" t="s">
        <v>58</v>
      </c>
      <c r="E17" s="23" t="s">
        <v>72</v>
      </c>
      <c r="F17" s="20">
        <v>960</v>
      </c>
      <c r="G17" s="24">
        <v>908</v>
      </c>
      <c r="H17" s="24">
        <v>908</v>
      </c>
      <c r="I17" s="24"/>
      <c r="J17" s="24"/>
      <c r="K17" s="24"/>
      <c r="L17" s="24"/>
      <c r="M17" s="24">
        <v>835.690275</v>
      </c>
      <c r="N17" s="34">
        <f t="shared" si="1"/>
        <v>0.920363738986784</v>
      </c>
      <c r="O17" s="20" t="s">
        <v>40</v>
      </c>
      <c r="P17" s="20" t="s">
        <v>41</v>
      </c>
      <c r="Q17" s="20" t="s">
        <v>41</v>
      </c>
      <c r="R17" s="20" t="s">
        <v>41</v>
      </c>
      <c r="S17" s="40" t="s">
        <v>41</v>
      </c>
      <c r="T17" s="38" t="s">
        <v>41</v>
      </c>
      <c r="U17" s="37" t="s">
        <v>41</v>
      </c>
      <c r="V17" s="37" t="s">
        <v>41</v>
      </c>
      <c r="W17" s="37" t="s">
        <v>41</v>
      </c>
      <c r="X17" s="39" t="s">
        <v>41</v>
      </c>
      <c r="Y17" s="24" t="s">
        <v>41</v>
      </c>
      <c r="Z17" s="20" t="s">
        <v>41</v>
      </c>
      <c r="AA17" s="33">
        <v>1</v>
      </c>
      <c r="AB17" s="20"/>
      <c r="AC17" s="20"/>
      <c r="AD17" s="43" t="s">
        <v>73</v>
      </c>
      <c r="AE17" s="20" t="s">
        <v>43</v>
      </c>
    </row>
    <row r="18" ht="69" customHeight="1" spans="1:31">
      <c r="A18" s="20">
        <v>13</v>
      </c>
      <c r="B18" s="21" t="s">
        <v>36</v>
      </c>
      <c r="C18" s="3" t="s">
        <v>74</v>
      </c>
      <c r="D18" s="1" t="s">
        <v>58</v>
      </c>
      <c r="E18" s="23" t="s">
        <v>75</v>
      </c>
      <c r="F18" s="20">
        <v>1100</v>
      </c>
      <c r="G18" s="24">
        <v>882.027585</v>
      </c>
      <c r="H18" s="24">
        <v>882.027585</v>
      </c>
      <c r="I18" s="24"/>
      <c r="J18" s="24"/>
      <c r="K18" s="24"/>
      <c r="L18" s="24"/>
      <c r="M18" s="24">
        <v>869.523727</v>
      </c>
      <c r="N18" s="34">
        <f t="shared" si="1"/>
        <v>0.985823733619397</v>
      </c>
      <c r="O18" s="20" t="s">
        <v>40</v>
      </c>
      <c r="P18" s="20" t="s">
        <v>41</v>
      </c>
      <c r="Q18" s="20" t="s">
        <v>41</v>
      </c>
      <c r="R18" s="20" t="s">
        <v>41</v>
      </c>
      <c r="S18" s="40" t="s">
        <v>41</v>
      </c>
      <c r="T18" s="38" t="s">
        <v>41</v>
      </c>
      <c r="U18" s="37" t="s">
        <v>41</v>
      </c>
      <c r="V18" s="37" t="s">
        <v>41</v>
      </c>
      <c r="W18" s="37" t="s">
        <v>41</v>
      </c>
      <c r="X18" s="39" t="s">
        <v>41</v>
      </c>
      <c r="Y18" s="20" t="s">
        <v>41</v>
      </c>
      <c r="Z18" s="20" t="s">
        <v>41</v>
      </c>
      <c r="AA18" s="33">
        <v>1</v>
      </c>
      <c r="AB18" s="20"/>
      <c r="AC18" s="20"/>
      <c r="AD18" s="43" t="s">
        <v>76</v>
      </c>
      <c r="AE18" s="20" t="s">
        <v>43</v>
      </c>
    </row>
    <row r="19" ht="69" customHeight="1" spans="1:31">
      <c r="A19" s="20">
        <v>14</v>
      </c>
      <c r="B19" s="21" t="s">
        <v>36</v>
      </c>
      <c r="C19" s="3" t="s">
        <v>77</v>
      </c>
      <c r="D19" s="1" t="s">
        <v>58</v>
      </c>
      <c r="E19" s="23" t="s">
        <v>78</v>
      </c>
      <c r="F19" s="20">
        <v>140</v>
      </c>
      <c r="G19" s="24">
        <v>135.967431</v>
      </c>
      <c r="H19" s="24">
        <v>135.967431</v>
      </c>
      <c r="I19" s="24"/>
      <c r="J19" s="24"/>
      <c r="K19" s="24"/>
      <c r="L19" s="24"/>
      <c r="M19" s="24">
        <v>135.967431</v>
      </c>
      <c r="N19" s="34">
        <f t="shared" si="1"/>
        <v>1</v>
      </c>
      <c r="O19" s="20" t="s">
        <v>40</v>
      </c>
      <c r="P19" s="20" t="s">
        <v>41</v>
      </c>
      <c r="Q19" s="20" t="s">
        <v>41</v>
      </c>
      <c r="R19" s="20" t="s">
        <v>41</v>
      </c>
      <c r="S19" s="40" t="s">
        <v>41</v>
      </c>
      <c r="T19" s="38" t="s">
        <v>51</v>
      </c>
      <c r="U19" s="37" t="s">
        <v>51</v>
      </c>
      <c r="V19" s="37" t="s">
        <v>41</v>
      </c>
      <c r="W19" s="37" t="s">
        <v>41</v>
      </c>
      <c r="X19" s="39" t="s">
        <v>41</v>
      </c>
      <c r="Y19" s="20" t="s">
        <v>41</v>
      </c>
      <c r="Z19" s="20" t="s">
        <v>41</v>
      </c>
      <c r="AA19" s="33">
        <v>1</v>
      </c>
      <c r="AB19" s="20"/>
      <c r="AC19" s="20">
        <v>60</v>
      </c>
      <c r="AD19" s="43" t="s">
        <v>76</v>
      </c>
      <c r="AE19" s="20" t="s">
        <v>43</v>
      </c>
    </row>
    <row r="20" ht="69" customHeight="1" spans="1:31">
      <c r="A20" s="20">
        <v>15</v>
      </c>
      <c r="B20" s="21" t="s">
        <v>36</v>
      </c>
      <c r="C20" s="3" t="s">
        <v>79</v>
      </c>
      <c r="D20" s="21" t="s">
        <v>38</v>
      </c>
      <c r="E20" s="23" t="s">
        <v>80</v>
      </c>
      <c r="F20" s="20">
        <v>1119</v>
      </c>
      <c r="G20" s="24">
        <v>991.7102</v>
      </c>
      <c r="H20" s="24">
        <v>991.7102</v>
      </c>
      <c r="I20" s="24"/>
      <c r="J20" s="24"/>
      <c r="K20" s="24"/>
      <c r="L20" s="24"/>
      <c r="M20" s="24">
        <v>794.61616</v>
      </c>
      <c r="N20" s="34">
        <f t="shared" si="1"/>
        <v>0.801258432150844</v>
      </c>
      <c r="O20" s="20" t="s">
        <v>40</v>
      </c>
      <c r="P20" s="20" t="s">
        <v>41</v>
      </c>
      <c r="Q20" s="20" t="s">
        <v>41</v>
      </c>
      <c r="R20" s="20" t="s">
        <v>41</v>
      </c>
      <c r="S20" s="40" t="s">
        <v>41</v>
      </c>
      <c r="T20" s="38" t="s">
        <v>41</v>
      </c>
      <c r="U20" s="37" t="s">
        <v>41</v>
      </c>
      <c r="V20" s="37" t="s">
        <v>41</v>
      </c>
      <c r="W20" s="37" t="s">
        <v>41</v>
      </c>
      <c r="X20" s="39" t="s">
        <v>40</v>
      </c>
      <c r="Y20" s="20"/>
      <c r="Z20" s="20"/>
      <c r="AA20" s="33">
        <v>0.85</v>
      </c>
      <c r="AB20" s="20"/>
      <c r="AC20" s="20"/>
      <c r="AD20" s="43" t="s">
        <v>81</v>
      </c>
      <c r="AE20" s="20" t="s">
        <v>43</v>
      </c>
    </row>
    <row r="21" ht="69" customHeight="1" spans="1:31">
      <c r="A21" s="20">
        <v>16</v>
      </c>
      <c r="B21" s="21" t="s">
        <v>36</v>
      </c>
      <c r="C21" s="3" t="s">
        <v>82</v>
      </c>
      <c r="D21" s="21" t="s">
        <v>38</v>
      </c>
      <c r="E21" s="23" t="s">
        <v>83</v>
      </c>
      <c r="F21" s="20">
        <v>275</v>
      </c>
      <c r="G21" s="24">
        <v>260.143382</v>
      </c>
      <c r="H21" s="24">
        <v>260.143382</v>
      </c>
      <c r="I21" s="24"/>
      <c r="J21" s="24"/>
      <c r="K21" s="24"/>
      <c r="L21" s="24"/>
      <c r="M21" s="24">
        <v>260.143382</v>
      </c>
      <c r="N21" s="34">
        <f t="shared" si="1"/>
        <v>1</v>
      </c>
      <c r="O21" s="20" t="s">
        <v>40</v>
      </c>
      <c r="P21" s="20" t="s">
        <v>41</v>
      </c>
      <c r="Q21" s="20" t="s">
        <v>41</v>
      </c>
      <c r="R21" s="20" t="s">
        <v>41</v>
      </c>
      <c r="S21" s="40" t="s">
        <v>41</v>
      </c>
      <c r="T21" s="38" t="s">
        <v>51</v>
      </c>
      <c r="U21" s="37" t="s">
        <v>51</v>
      </c>
      <c r="V21" s="37" t="s">
        <v>41</v>
      </c>
      <c r="W21" s="37" t="s">
        <v>41</v>
      </c>
      <c r="X21" s="39" t="s">
        <v>41</v>
      </c>
      <c r="Y21" s="20" t="s">
        <v>41</v>
      </c>
      <c r="Z21" s="20" t="s">
        <v>41</v>
      </c>
      <c r="AA21" s="33">
        <v>1</v>
      </c>
      <c r="AB21" s="20"/>
      <c r="AC21" s="20"/>
      <c r="AD21" s="43" t="s">
        <v>76</v>
      </c>
      <c r="AE21" s="20" t="s">
        <v>43</v>
      </c>
    </row>
    <row r="22" ht="69" customHeight="1" spans="1:31">
      <c r="A22" s="20">
        <v>17</v>
      </c>
      <c r="B22" s="21" t="s">
        <v>36</v>
      </c>
      <c r="C22" s="3" t="s">
        <v>84</v>
      </c>
      <c r="D22" s="21" t="s">
        <v>85</v>
      </c>
      <c r="E22" s="23" t="s">
        <v>86</v>
      </c>
      <c r="F22" s="20">
        <v>1203.6</v>
      </c>
      <c r="G22" s="20">
        <v>1203.6</v>
      </c>
      <c r="H22" s="20">
        <v>1203.6</v>
      </c>
      <c r="I22" s="20"/>
      <c r="J22" s="20"/>
      <c r="K22" s="20"/>
      <c r="L22" s="20"/>
      <c r="M22" s="24">
        <v>902.7</v>
      </c>
      <c r="N22" s="33">
        <f t="shared" si="1"/>
        <v>0.75</v>
      </c>
      <c r="O22" s="20" t="s">
        <v>40</v>
      </c>
      <c r="P22" s="20" t="s">
        <v>41</v>
      </c>
      <c r="Q22" s="20" t="s">
        <v>41</v>
      </c>
      <c r="R22" s="20" t="s">
        <v>51</v>
      </c>
      <c r="S22" s="40" t="s">
        <v>51</v>
      </c>
      <c r="T22" s="38" t="s">
        <v>51</v>
      </c>
      <c r="U22" s="37" t="s">
        <v>51</v>
      </c>
      <c r="V22" s="37" t="s">
        <v>51</v>
      </c>
      <c r="W22" s="37" t="s">
        <v>41</v>
      </c>
      <c r="X22" s="39" t="s">
        <v>40</v>
      </c>
      <c r="Y22" s="20"/>
      <c r="Z22" s="20"/>
      <c r="AA22" s="33">
        <v>0.75</v>
      </c>
      <c r="AB22" s="20"/>
      <c r="AC22" s="20">
        <v>1003</v>
      </c>
      <c r="AD22" s="43" t="s">
        <v>87</v>
      </c>
      <c r="AE22" s="20" t="s">
        <v>43</v>
      </c>
    </row>
    <row r="23" ht="69" customHeight="1" spans="1:31">
      <c r="A23" s="20">
        <v>18</v>
      </c>
      <c r="B23" s="21" t="s">
        <v>36</v>
      </c>
      <c r="C23" s="3" t="s">
        <v>88</v>
      </c>
      <c r="D23" s="21" t="s">
        <v>85</v>
      </c>
      <c r="E23" s="23" t="s">
        <v>89</v>
      </c>
      <c r="F23" s="20">
        <v>180</v>
      </c>
      <c r="G23" s="20">
        <v>175.74</v>
      </c>
      <c r="H23" s="20">
        <v>175.74</v>
      </c>
      <c r="I23" s="20"/>
      <c r="J23" s="20"/>
      <c r="K23" s="20"/>
      <c r="L23" s="20"/>
      <c r="M23" s="24">
        <v>175.59</v>
      </c>
      <c r="N23" s="33">
        <f t="shared" si="1"/>
        <v>0.999146466370775</v>
      </c>
      <c r="O23" s="20" t="s">
        <v>40</v>
      </c>
      <c r="P23" s="20" t="s">
        <v>41</v>
      </c>
      <c r="Q23" s="20" t="s">
        <v>41</v>
      </c>
      <c r="R23" s="20" t="s">
        <v>51</v>
      </c>
      <c r="S23" s="40" t="s">
        <v>51</v>
      </c>
      <c r="T23" s="38" t="s">
        <v>51</v>
      </c>
      <c r="U23" s="37" t="s">
        <v>51</v>
      </c>
      <c r="V23" s="37" t="s">
        <v>41</v>
      </c>
      <c r="W23" s="37" t="s">
        <v>41</v>
      </c>
      <c r="X23" s="39" t="s">
        <v>41</v>
      </c>
      <c r="Y23" s="20" t="s">
        <v>41</v>
      </c>
      <c r="Z23" s="20" t="s">
        <v>41</v>
      </c>
      <c r="AA23" s="33">
        <v>1</v>
      </c>
      <c r="AB23" s="20"/>
      <c r="AC23" s="20">
        <v>1000</v>
      </c>
      <c r="AD23" s="43" t="s">
        <v>90</v>
      </c>
      <c r="AE23" s="20" t="s">
        <v>43</v>
      </c>
    </row>
    <row r="24" ht="69" customHeight="1" spans="1:31">
      <c r="A24" s="20">
        <v>19</v>
      </c>
      <c r="B24" s="21" t="s">
        <v>36</v>
      </c>
      <c r="C24" s="3" t="s">
        <v>91</v>
      </c>
      <c r="D24" s="21" t="s">
        <v>85</v>
      </c>
      <c r="E24" s="23" t="s">
        <v>92</v>
      </c>
      <c r="F24" s="20">
        <v>10</v>
      </c>
      <c r="G24" s="20">
        <v>10</v>
      </c>
      <c r="H24" s="20">
        <v>10</v>
      </c>
      <c r="I24" s="20"/>
      <c r="J24" s="20"/>
      <c r="K24" s="20"/>
      <c r="L24" s="20"/>
      <c r="M24" s="24">
        <v>5.4</v>
      </c>
      <c r="N24" s="33">
        <f t="shared" si="1"/>
        <v>0.54</v>
      </c>
      <c r="O24" s="20" t="s">
        <v>40</v>
      </c>
      <c r="P24" s="20" t="s">
        <v>41</v>
      </c>
      <c r="Q24" s="20" t="s">
        <v>41</v>
      </c>
      <c r="R24" s="20" t="s">
        <v>51</v>
      </c>
      <c r="S24" s="40" t="s">
        <v>51</v>
      </c>
      <c r="T24" s="38" t="s">
        <v>51</v>
      </c>
      <c r="U24" s="37" t="s">
        <v>51</v>
      </c>
      <c r="V24" s="37" t="s">
        <v>51</v>
      </c>
      <c r="W24" s="37" t="s">
        <v>41</v>
      </c>
      <c r="X24" s="37" t="s">
        <v>41</v>
      </c>
      <c r="Y24" s="20"/>
      <c r="Z24" s="20"/>
      <c r="AA24" s="33">
        <v>1</v>
      </c>
      <c r="AB24" s="20"/>
      <c r="AC24" s="20">
        <v>200</v>
      </c>
      <c r="AD24" s="43" t="s">
        <v>90</v>
      </c>
      <c r="AE24" s="20" t="s">
        <v>43</v>
      </c>
    </row>
    <row r="25" ht="69" customHeight="1" spans="1:31">
      <c r="A25" s="20">
        <v>20</v>
      </c>
      <c r="B25" s="21" t="s">
        <v>36</v>
      </c>
      <c r="C25" s="3" t="s">
        <v>93</v>
      </c>
      <c r="D25" s="21" t="s">
        <v>85</v>
      </c>
      <c r="E25" s="23" t="s">
        <v>94</v>
      </c>
      <c r="F25" s="20">
        <v>511</v>
      </c>
      <c r="G25" s="20">
        <v>300</v>
      </c>
      <c r="H25" s="20">
        <v>300</v>
      </c>
      <c r="I25" s="20"/>
      <c r="J25" s="20"/>
      <c r="K25" s="20"/>
      <c r="L25" s="20"/>
      <c r="M25" s="24">
        <v>222.6</v>
      </c>
      <c r="N25" s="33">
        <f t="shared" si="1"/>
        <v>0.742</v>
      </c>
      <c r="O25" s="20" t="s">
        <v>40</v>
      </c>
      <c r="P25" s="20" t="s">
        <v>41</v>
      </c>
      <c r="Q25" s="20" t="s">
        <v>41</v>
      </c>
      <c r="R25" s="20" t="s">
        <v>51</v>
      </c>
      <c r="S25" s="40" t="s">
        <v>51</v>
      </c>
      <c r="T25" s="38" t="s">
        <v>51</v>
      </c>
      <c r="U25" s="37" t="s">
        <v>51</v>
      </c>
      <c r="V25" s="37" t="s">
        <v>51</v>
      </c>
      <c r="W25" s="37" t="s">
        <v>41</v>
      </c>
      <c r="X25" s="39" t="s">
        <v>40</v>
      </c>
      <c r="Y25" s="20"/>
      <c r="Z25" s="20"/>
      <c r="AA25" s="33">
        <v>0.74</v>
      </c>
      <c r="AB25" s="20"/>
      <c r="AC25" s="20">
        <v>2704</v>
      </c>
      <c r="AD25" s="43" t="s">
        <v>42</v>
      </c>
      <c r="AE25" s="20" t="s">
        <v>43</v>
      </c>
    </row>
    <row r="26" ht="69" customHeight="1" spans="1:31">
      <c r="A26" s="20">
        <v>21</v>
      </c>
      <c r="B26" s="21" t="s">
        <v>36</v>
      </c>
      <c r="C26" s="3" t="s">
        <v>95</v>
      </c>
      <c r="D26" s="21" t="s">
        <v>85</v>
      </c>
      <c r="E26" s="23" t="s">
        <v>96</v>
      </c>
      <c r="F26" s="20">
        <v>3110.4</v>
      </c>
      <c r="G26" s="20">
        <v>3110.4</v>
      </c>
      <c r="H26" s="20">
        <v>3110.4</v>
      </c>
      <c r="I26" s="20"/>
      <c r="J26" s="20"/>
      <c r="K26" s="20"/>
      <c r="L26" s="20"/>
      <c r="M26" s="24">
        <v>2332.8</v>
      </c>
      <c r="N26" s="33">
        <f t="shared" si="1"/>
        <v>0.75</v>
      </c>
      <c r="O26" s="20" t="s">
        <v>40</v>
      </c>
      <c r="P26" s="20" t="s">
        <v>41</v>
      </c>
      <c r="Q26" s="20" t="s">
        <v>41</v>
      </c>
      <c r="R26" s="20" t="s">
        <v>51</v>
      </c>
      <c r="S26" s="40" t="s">
        <v>51</v>
      </c>
      <c r="T26" s="38" t="s">
        <v>51</v>
      </c>
      <c r="U26" s="37" t="s">
        <v>51</v>
      </c>
      <c r="V26" s="37" t="s">
        <v>51</v>
      </c>
      <c r="W26" s="37" t="s">
        <v>41</v>
      </c>
      <c r="X26" s="39" t="s">
        <v>40</v>
      </c>
      <c r="Y26" s="20"/>
      <c r="Z26" s="20"/>
      <c r="AA26" s="33">
        <v>0.75</v>
      </c>
      <c r="AB26" s="20"/>
      <c r="AC26" s="20">
        <v>3200</v>
      </c>
      <c r="AD26" s="43" t="s">
        <v>42</v>
      </c>
      <c r="AE26" s="20" t="s">
        <v>43</v>
      </c>
    </row>
    <row r="27" ht="69" customHeight="1" spans="1:31">
      <c r="A27" s="20">
        <v>22</v>
      </c>
      <c r="B27" s="21" t="s">
        <v>36</v>
      </c>
      <c r="C27" s="3" t="s">
        <v>97</v>
      </c>
      <c r="D27" s="21" t="s">
        <v>58</v>
      </c>
      <c r="E27" s="23" t="s">
        <v>98</v>
      </c>
      <c r="F27" s="20">
        <v>4355.36</v>
      </c>
      <c r="G27" s="20">
        <v>3925.372097</v>
      </c>
      <c r="H27" s="20">
        <v>3925.372097</v>
      </c>
      <c r="I27" s="20"/>
      <c r="J27" s="20"/>
      <c r="K27" s="20"/>
      <c r="L27" s="20"/>
      <c r="M27" s="24">
        <v>3608.46817</v>
      </c>
      <c r="N27" s="33">
        <f t="shared" si="1"/>
        <v>0.919267799543845</v>
      </c>
      <c r="O27" s="20" t="s">
        <v>40</v>
      </c>
      <c r="P27" s="20" t="s">
        <v>41</v>
      </c>
      <c r="Q27" s="20" t="s">
        <v>41</v>
      </c>
      <c r="R27" s="20" t="s">
        <v>41</v>
      </c>
      <c r="S27" s="40" t="s">
        <v>41</v>
      </c>
      <c r="T27" s="38" t="s">
        <v>41</v>
      </c>
      <c r="U27" s="37" t="s">
        <v>41</v>
      </c>
      <c r="V27" s="37" t="s">
        <v>41</v>
      </c>
      <c r="W27" s="37" t="s">
        <v>41</v>
      </c>
      <c r="X27" s="39" t="s">
        <v>41</v>
      </c>
      <c r="Y27" s="20"/>
      <c r="Z27" s="20"/>
      <c r="AA27" s="33">
        <v>1</v>
      </c>
      <c r="AB27" s="20"/>
      <c r="AC27" s="20"/>
      <c r="AD27" s="43" t="s">
        <v>99</v>
      </c>
      <c r="AE27" s="20" t="s">
        <v>43</v>
      </c>
    </row>
    <row r="28" ht="69" customHeight="1" spans="1:31">
      <c r="A28" s="20">
        <v>23</v>
      </c>
      <c r="B28" s="21" t="s">
        <v>36</v>
      </c>
      <c r="C28" s="3" t="s">
        <v>100</v>
      </c>
      <c r="D28" s="21" t="s">
        <v>58</v>
      </c>
      <c r="E28" s="23" t="s">
        <v>101</v>
      </c>
      <c r="F28" s="20">
        <v>1600</v>
      </c>
      <c r="G28" s="20">
        <v>336.1542987</v>
      </c>
      <c r="H28" s="20">
        <v>336.1542986801</v>
      </c>
      <c r="I28" s="20"/>
      <c r="J28" s="20"/>
      <c r="K28" s="20"/>
      <c r="L28" s="20"/>
      <c r="M28" s="24">
        <v>328.77543</v>
      </c>
      <c r="N28" s="33">
        <f t="shared" si="1"/>
        <v>0.978049161564983</v>
      </c>
      <c r="O28" s="20" t="s">
        <v>40</v>
      </c>
      <c r="P28" s="20" t="s">
        <v>41</v>
      </c>
      <c r="Q28" s="20" t="s">
        <v>41</v>
      </c>
      <c r="R28" s="20" t="s">
        <v>41</v>
      </c>
      <c r="S28" s="40" t="s">
        <v>41</v>
      </c>
      <c r="T28" s="38" t="s">
        <v>41</v>
      </c>
      <c r="U28" s="37" t="s">
        <v>41</v>
      </c>
      <c r="V28" s="37" t="s">
        <v>41</v>
      </c>
      <c r="W28" s="37" t="s">
        <v>41</v>
      </c>
      <c r="X28" s="39" t="s">
        <v>40</v>
      </c>
      <c r="Y28" s="20"/>
      <c r="Z28" s="20"/>
      <c r="AA28" s="33">
        <v>0.98</v>
      </c>
      <c r="AB28" s="20"/>
      <c r="AC28" s="20"/>
      <c r="AD28" s="43" t="s">
        <v>102</v>
      </c>
      <c r="AE28" s="20" t="s">
        <v>43</v>
      </c>
    </row>
    <row r="29" ht="69" customHeight="1" spans="1:31">
      <c r="A29" s="20">
        <v>24</v>
      </c>
      <c r="B29" s="21" t="s">
        <v>36</v>
      </c>
      <c r="C29" s="3" t="s">
        <v>103</v>
      </c>
      <c r="D29" s="21" t="s">
        <v>58</v>
      </c>
      <c r="E29" s="23" t="s">
        <v>104</v>
      </c>
      <c r="F29" s="20">
        <v>1600</v>
      </c>
      <c r="G29" s="20">
        <v>298.2708014</v>
      </c>
      <c r="H29" s="20">
        <v>209.2708013878</v>
      </c>
      <c r="I29" s="20"/>
      <c r="J29" s="20"/>
      <c r="K29" s="20">
        <v>89</v>
      </c>
      <c r="L29" s="20"/>
      <c r="M29" s="24">
        <v>292.596357</v>
      </c>
      <c r="N29" s="33">
        <f t="shared" si="1"/>
        <v>0.980975528367625</v>
      </c>
      <c r="O29" s="20" t="s">
        <v>40</v>
      </c>
      <c r="P29" s="20" t="s">
        <v>41</v>
      </c>
      <c r="Q29" s="20" t="s">
        <v>41</v>
      </c>
      <c r="R29" s="20" t="s">
        <v>41</v>
      </c>
      <c r="S29" s="40" t="s">
        <v>41</v>
      </c>
      <c r="T29" s="38" t="s">
        <v>41</v>
      </c>
      <c r="U29" s="37" t="s">
        <v>41</v>
      </c>
      <c r="V29" s="37" t="s">
        <v>41</v>
      </c>
      <c r="W29" s="37" t="s">
        <v>41</v>
      </c>
      <c r="X29" s="37" t="s">
        <v>41</v>
      </c>
      <c r="Y29" s="20"/>
      <c r="Z29" s="20"/>
      <c r="AA29" s="33">
        <v>1</v>
      </c>
      <c r="AB29" s="20"/>
      <c r="AC29" s="20"/>
      <c r="AD29" s="43" t="s">
        <v>102</v>
      </c>
      <c r="AE29" s="20" t="s">
        <v>43</v>
      </c>
    </row>
    <row r="30" ht="69" customHeight="1" spans="1:31">
      <c r="A30" s="20">
        <v>25</v>
      </c>
      <c r="B30" s="21" t="s">
        <v>36</v>
      </c>
      <c r="C30" s="3" t="s">
        <v>105</v>
      </c>
      <c r="D30" s="21" t="s">
        <v>58</v>
      </c>
      <c r="E30" s="23" t="s">
        <v>106</v>
      </c>
      <c r="F30" s="20">
        <v>1230</v>
      </c>
      <c r="G30" s="20">
        <v>1065.687766</v>
      </c>
      <c r="H30" s="20">
        <v>1065.687766</v>
      </c>
      <c r="I30" s="20"/>
      <c r="J30" s="20"/>
      <c r="K30" s="20"/>
      <c r="L30" s="20"/>
      <c r="M30" s="24">
        <v>952.630407</v>
      </c>
      <c r="N30" s="33">
        <f t="shared" si="1"/>
        <v>0.893911366342926</v>
      </c>
      <c r="O30" s="20" t="s">
        <v>40</v>
      </c>
      <c r="P30" s="20" t="s">
        <v>41</v>
      </c>
      <c r="Q30" s="20" t="s">
        <v>41</v>
      </c>
      <c r="R30" s="20" t="s">
        <v>41</v>
      </c>
      <c r="S30" s="40" t="s">
        <v>41</v>
      </c>
      <c r="T30" s="38" t="s">
        <v>41</v>
      </c>
      <c r="U30" s="37" t="s">
        <v>41</v>
      </c>
      <c r="V30" s="37" t="s">
        <v>41</v>
      </c>
      <c r="W30" s="37" t="s">
        <v>41</v>
      </c>
      <c r="X30" s="37" t="s">
        <v>41</v>
      </c>
      <c r="Y30" s="20"/>
      <c r="Z30" s="20"/>
      <c r="AA30" s="33">
        <v>1</v>
      </c>
      <c r="AB30" s="20"/>
      <c r="AC30" s="20"/>
      <c r="AD30" s="43" t="s">
        <v>56</v>
      </c>
      <c r="AE30" s="20" t="s">
        <v>43</v>
      </c>
    </row>
    <row r="31" ht="69" customHeight="1" spans="1:31">
      <c r="A31" s="20">
        <v>26</v>
      </c>
      <c r="B31" s="21" t="s">
        <v>36</v>
      </c>
      <c r="C31" s="3" t="s">
        <v>107</v>
      </c>
      <c r="D31" s="21" t="s">
        <v>58</v>
      </c>
      <c r="E31" s="23" t="s">
        <v>108</v>
      </c>
      <c r="F31" s="20">
        <v>170</v>
      </c>
      <c r="G31" s="20">
        <v>159.953469</v>
      </c>
      <c r="H31" s="20">
        <v>159.953469</v>
      </c>
      <c r="I31" s="20"/>
      <c r="J31" s="20"/>
      <c r="K31" s="20"/>
      <c r="L31" s="20"/>
      <c r="M31" s="24">
        <v>159.953469</v>
      </c>
      <c r="N31" s="33">
        <f t="shared" si="1"/>
        <v>1</v>
      </c>
      <c r="O31" s="20" t="s">
        <v>40</v>
      </c>
      <c r="P31" s="20" t="s">
        <v>41</v>
      </c>
      <c r="Q31" s="20" t="s">
        <v>41</v>
      </c>
      <c r="R31" s="20" t="s">
        <v>51</v>
      </c>
      <c r="S31" s="40" t="s">
        <v>51</v>
      </c>
      <c r="T31" s="38" t="s">
        <v>51</v>
      </c>
      <c r="U31" s="37" t="s">
        <v>51</v>
      </c>
      <c r="V31" s="37" t="s">
        <v>41</v>
      </c>
      <c r="W31" s="37" t="s">
        <v>41</v>
      </c>
      <c r="X31" s="39" t="s">
        <v>41</v>
      </c>
      <c r="Y31" s="20" t="s">
        <v>41</v>
      </c>
      <c r="Z31" s="20" t="s">
        <v>41</v>
      </c>
      <c r="AA31" s="33">
        <v>1</v>
      </c>
      <c r="AB31" s="20"/>
      <c r="AC31" s="20">
        <v>2</v>
      </c>
      <c r="AD31" s="43" t="s">
        <v>109</v>
      </c>
      <c r="AE31" s="20" t="s">
        <v>43</v>
      </c>
    </row>
    <row r="32" ht="69" customHeight="1" spans="1:31">
      <c r="A32" s="20">
        <v>27</v>
      </c>
      <c r="B32" s="21" t="s">
        <v>36</v>
      </c>
      <c r="C32" s="3" t="s">
        <v>110</v>
      </c>
      <c r="D32" s="21" t="s">
        <v>58</v>
      </c>
      <c r="E32" s="23" t="s">
        <v>111</v>
      </c>
      <c r="F32" s="20">
        <v>291.24</v>
      </c>
      <c r="G32" s="20">
        <v>291.24</v>
      </c>
      <c r="H32" s="20">
        <v>291.24</v>
      </c>
      <c r="I32" s="20"/>
      <c r="J32" s="20"/>
      <c r="K32" s="20"/>
      <c r="L32" s="20"/>
      <c r="M32" s="24">
        <v>291.24</v>
      </c>
      <c r="N32" s="33">
        <f t="shared" si="1"/>
        <v>1</v>
      </c>
      <c r="O32" s="20" t="s">
        <v>40</v>
      </c>
      <c r="P32" s="20" t="s">
        <v>41</v>
      </c>
      <c r="Q32" s="20" t="s">
        <v>41</v>
      </c>
      <c r="R32" s="20" t="s">
        <v>41</v>
      </c>
      <c r="S32" s="40" t="s">
        <v>41</v>
      </c>
      <c r="T32" s="38" t="s">
        <v>41</v>
      </c>
      <c r="U32" s="37" t="s">
        <v>41</v>
      </c>
      <c r="V32" s="37" t="s">
        <v>41</v>
      </c>
      <c r="W32" s="37" t="s">
        <v>41</v>
      </c>
      <c r="X32" s="39" t="s">
        <v>41</v>
      </c>
      <c r="Y32" s="20" t="s">
        <v>41</v>
      </c>
      <c r="Z32" s="20" t="s">
        <v>41</v>
      </c>
      <c r="AA32" s="33">
        <v>1</v>
      </c>
      <c r="AB32" s="20"/>
      <c r="AC32" s="20"/>
      <c r="AD32" s="43" t="s">
        <v>102</v>
      </c>
      <c r="AE32" s="20" t="s">
        <v>43</v>
      </c>
    </row>
    <row r="33" ht="69" customHeight="1" spans="1:31">
      <c r="A33" s="20">
        <v>28</v>
      </c>
      <c r="B33" s="21" t="s">
        <v>36</v>
      </c>
      <c r="C33" s="3" t="s">
        <v>112</v>
      </c>
      <c r="D33" s="21" t="s">
        <v>58</v>
      </c>
      <c r="E33" s="23" t="s">
        <v>113</v>
      </c>
      <c r="F33" s="20">
        <v>2748.9</v>
      </c>
      <c r="G33" s="20">
        <v>2293.525301</v>
      </c>
      <c r="H33" s="20">
        <v>2293.525301</v>
      </c>
      <c r="I33" s="20"/>
      <c r="J33" s="20"/>
      <c r="K33" s="20"/>
      <c r="L33" s="20"/>
      <c r="M33" s="35">
        <v>2139.671149</v>
      </c>
      <c r="N33" s="33">
        <f t="shared" si="1"/>
        <v>0.932918048938497</v>
      </c>
      <c r="O33" s="20" t="s">
        <v>40</v>
      </c>
      <c r="P33" s="20" t="s">
        <v>41</v>
      </c>
      <c r="Q33" s="20" t="s">
        <v>41</v>
      </c>
      <c r="R33" s="20" t="s">
        <v>41</v>
      </c>
      <c r="S33" s="40" t="s">
        <v>41</v>
      </c>
      <c r="T33" s="38" t="s">
        <v>41</v>
      </c>
      <c r="U33" s="37" t="s">
        <v>41</v>
      </c>
      <c r="V33" s="37" t="s">
        <v>41</v>
      </c>
      <c r="W33" s="37" t="s">
        <v>41</v>
      </c>
      <c r="X33" s="39" t="s">
        <v>41</v>
      </c>
      <c r="Y33" s="20" t="s">
        <v>41</v>
      </c>
      <c r="Z33" s="20" t="s">
        <v>41</v>
      </c>
      <c r="AA33" s="33">
        <v>1</v>
      </c>
      <c r="AB33" s="20"/>
      <c r="AC33" s="20"/>
      <c r="AD33" s="43" t="s">
        <v>87</v>
      </c>
      <c r="AE33" s="20" t="s">
        <v>43</v>
      </c>
    </row>
    <row r="34" ht="43.2" spans="1:31">
      <c r="A34" s="20">
        <v>29</v>
      </c>
      <c r="B34" s="21" t="s">
        <v>36</v>
      </c>
      <c r="C34" s="3" t="s">
        <v>114</v>
      </c>
      <c r="D34" s="21" t="s">
        <v>58</v>
      </c>
      <c r="E34" s="23" t="s">
        <v>115</v>
      </c>
      <c r="F34" s="20">
        <v>394</v>
      </c>
      <c r="G34" s="20">
        <v>387.3939905</v>
      </c>
      <c r="H34" s="20">
        <v>387.3939905</v>
      </c>
      <c r="I34" s="20"/>
      <c r="J34" s="20"/>
      <c r="K34" s="20"/>
      <c r="L34" s="20"/>
      <c r="M34" s="24">
        <v>386.45783</v>
      </c>
      <c r="N34" s="33">
        <f t="shared" si="1"/>
        <v>0.997583440830376</v>
      </c>
      <c r="O34" s="20" t="s">
        <v>40</v>
      </c>
      <c r="P34" s="20" t="s">
        <v>41</v>
      </c>
      <c r="Q34" s="20" t="s">
        <v>41</v>
      </c>
      <c r="R34" s="20" t="s">
        <v>41</v>
      </c>
      <c r="S34" s="40" t="s">
        <v>41</v>
      </c>
      <c r="T34" s="38" t="s">
        <v>51</v>
      </c>
      <c r="U34" s="37" t="s">
        <v>51</v>
      </c>
      <c r="V34" s="37" t="s">
        <v>41</v>
      </c>
      <c r="W34" s="37" t="s">
        <v>41</v>
      </c>
      <c r="X34" s="39" t="s">
        <v>41</v>
      </c>
      <c r="Y34" s="20" t="s">
        <v>41</v>
      </c>
      <c r="Z34" s="20" t="s">
        <v>41</v>
      </c>
      <c r="AA34" s="33">
        <v>1</v>
      </c>
      <c r="AB34" s="20"/>
      <c r="AC34" s="20">
        <v>110</v>
      </c>
      <c r="AD34" s="43" t="s">
        <v>87</v>
      </c>
      <c r="AE34" s="20" t="s">
        <v>43</v>
      </c>
    </row>
    <row r="35" ht="43.2" spans="1:31">
      <c r="A35" s="20">
        <v>30</v>
      </c>
      <c r="B35" s="21" t="s">
        <v>36</v>
      </c>
      <c r="C35" s="3" t="s">
        <v>116</v>
      </c>
      <c r="D35" s="21" t="s">
        <v>58</v>
      </c>
      <c r="E35" s="23" t="s">
        <v>117</v>
      </c>
      <c r="F35" s="20">
        <v>397</v>
      </c>
      <c r="G35" s="25">
        <v>394.245746</v>
      </c>
      <c r="H35" s="25">
        <v>394.245746</v>
      </c>
      <c r="I35" s="20"/>
      <c r="J35" s="20"/>
      <c r="K35" s="20"/>
      <c r="L35" s="20"/>
      <c r="M35" s="24">
        <v>394.245746</v>
      </c>
      <c r="N35" s="33">
        <f t="shared" si="1"/>
        <v>1</v>
      </c>
      <c r="O35" s="20" t="s">
        <v>40</v>
      </c>
      <c r="P35" s="20" t="s">
        <v>41</v>
      </c>
      <c r="Q35" s="20" t="s">
        <v>41</v>
      </c>
      <c r="R35" s="20" t="s">
        <v>41</v>
      </c>
      <c r="S35" s="40" t="s">
        <v>41</v>
      </c>
      <c r="T35" s="38" t="s">
        <v>51</v>
      </c>
      <c r="U35" s="37" t="s">
        <v>51</v>
      </c>
      <c r="V35" s="37" t="s">
        <v>41</v>
      </c>
      <c r="W35" s="37" t="s">
        <v>41</v>
      </c>
      <c r="X35" s="39" t="s">
        <v>41</v>
      </c>
      <c r="Y35" s="20" t="s">
        <v>41</v>
      </c>
      <c r="Z35" s="20" t="s">
        <v>41</v>
      </c>
      <c r="AA35" s="33">
        <v>1</v>
      </c>
      <c r="AB35" s="20"/>
      <c r="AC35" s="20">
        <v>110</v>
      </c>
      <c r="AD35" s="43" t="s">
        <v>87</v>
      </c>
      <c r="AE35" s="20" t="s">
        <v>43</v>
      </c>
    </row>
    <row r="36" ht="57.6" spans="1:31">
      <c r="A36" s="20">
        <v>31</v>
      </c>
      <c r="B36" s="21" t="s">
        <v>36</v>
      </c>
      <c r="C36" s="3" t="s">
        <v>118</v>
      </c>
      <c r="D36" s="21" t="s">
        <v>58</v>
      </c>
      <c r="E36" s="23" t="s">
        <v>119</v>
      </c>
      <c r="F36" s="20">
        <v>395</v>
      </c>
      <c r="G36" s="25">
        <v>394.835156</v>
      </c>
      <c r="H36" s="25">
        <v>394.835156</v>
      </c>
      <c r="I36" s="20"/>
      <c r="J36" s="20"/>
      <c r="K36" s="20"/>
      <c r="L36" s="20"/>
      <c r="M36" s="24">
        <v>394.835156</v>
      </c>
      <c r="N36" s="33">
        <f t="shared" si="1"/>
        <v>1</v>
      </c>
      <c r="O36" s="20" t="s">
        <v>40</v>
      </c>
      <c r="P36" s="20" t="s">
        <v>41</v>
      </c>
      <c r="Q36" s="20" t="s">
        <v>41</v>
      </c>
      <c r="R36" s="20" t="s">
        <v>41</v>
      </c>
      <c r="S36" s="40" t="s">
        <v>41</v>
      </c>
      <c r="T36" s="38" t="s">
        <v>51</v>
      </c>
      <c r="U36" s="37" t="s">
        <v>51</v>
      </c>
      <c r="V36" s="37" t="s">
        <v>41</v>
      </c>
      <c r="W36" s="37" t="s">
        <v>41</v>
      </c>
      <c r="X36" s="39" t="s">
        <v>41</v>
      </c>
      <c r="Y36" s="20" t="s">
        <v>41</v>
      </c>
      <c r="Z36" s="20" t="s">
        <v>41</v>
      </c>
      <c r="AA36" s="33">
        <v>1</v>
      </c>
      <c r="AB36" s="20"/>
      <c r="AC36" s="20">
        <v>110</v>
      </c>
      <c r="AD36" s="43" t="s">
        <v>87</v>
      </c>
      <c r="AE36" s="20" t="s">
        <v>43</v>
      </c>
    </row>
    <row r="37" ht="43.2" spans="1:31">
      <c r="A37" s="20">
        <v>32</v>
      </c>
      <c r="B37" s="21" t="s">
        <v>36</v>
      </c>
      <c r="C37" s="3" t="s">
        <v>120</v>
      </c>
      <c r="D37" s="21" t="s">
        <v>58</v>
      </c>
      <c r="E37" s="23" t="s">
        <v>121</v>
      </c>
      <c r="F37" s="20">
        <v>396</v>
      </c>
      <c r="G37" s="20">
        <v>391.5902595</v>
      </c>
      <c r="H37" s="20">
        <v>391.5902595</v>
      </c>
      <c r="I37" s="20"/>
      <c r="J37" s="20"/>
      <c r="K37" s="20"/>
      <c r="L37" s="20"/>
      <c r="M37" s="24">
        <v>382.449906</v>
      </c>
      <c r="N37" s="33">
        <f t="shared" si="1"/>
        <v>0.976658373699921</v>
      </c>
      <c r="O37" s="20" t="s">
        <v>40</v>
      </c>
      <c r="P37" s="20" t="s">
        <v>41</v>
      </c>
      <c r="Q37" s="20" t="s">
        <v>41</v>
      </c>
      <c r="R37" s="20" t="s">
        <v>41</v>
      </c>
      <c r="S37" s="40" t="s">
        <v>41</v>
      </c>
      <c r="T37" s="38" t="s">
        <v>51</v>
      </c>
      <c r="U37" s="37" t="s">
        <v>51</v>
      </c>
      <c r="V37" s="37" t="s">
        <v>41</v>
      </c>
      <c r="W37" s="37" t="s">
        <v>41</v>
      </c>
      <c r="X37" s="39" t="s">
        <v>41</v>
      </c>
      <c r="Y37" s="20" t="s">
        <v>41</v>
      </c>
      <c r="Z37" s="20" t="s">
        <v>41</v>
      </c>
      <c r="AA37" s="33">
        <v>1</v>
      </c>
      <c r="AB37" s="20"/>
      <c r="AC37" s="20">
        <v>110</v>
      </c>
      <c r="AD37" s="43" t="s">
        <v>87</v>
      </c>
      <c r="AE37" s="20" t="s">
        <v>43</v>
      </c>
    </row>
    <row r="38" ht="57.6" spans="1:31">
      <c r="A38" s="20">
        <v>33</v>
      </c>
      <c r="B38" s="21" t="s">
        <v>36</v>
      </c>
      <c r="C38" s="3" t="s">
        <v>122</v>
      </c>
      <c r="D38" s="21" t="s">
        <v>58</v>
      </c>
      <c r="E38" s="23" t="s">
        <v>123</v>
      </c>
      <c r="F38" s="20">
        <v>290</v>
      </c>
      <c r="G38" s="25">
        <v>287.57247</v>
      </c>
      <c r="H38" s="25">
        <v>287.57247</v>
      </c>
      <c r="I38" s="20"/>
      <c r="J38" s="20"/>
      <c r="K38" s="20"/>
      <c r="L38" s="20"/>
      <c r="M38" s="24">
        <v>287.57247</v>
      </c>
      <c r="N38" s="33">
        <f t="shared" si="1"/>
        <v>1</v>
      </c>
      <c r="O38" s="20" t="s">
        <v>40</v>
      </c>
      <c r="P38" s="20" t="s">
        <v>41</v>
      </c>
      <c r="Q38" s="20" t="s">
        <v>41</v>
      </c>
      <c r="R38" s="20" t="s">
        <v>41</v>
      </c>
      <c r="S38" s="40" t="s">
        <v>41</v>
      </c>
      <c r="T38" s="38" t="s">
        <v>51</v>
      </c>
      <c r="U38" s="37" t="s">
        <v>51</v>
      </c>
      <c r="V38" s="37" t="s">
        <v>41</v>
      </c>
      <c r="W38" s="37" t="s">
        <v>41</v>
      </c>
      <c r="X38" s="39" t="s">
        <v>41</v>
      </c>
      <c r="Y38" s="20" t="s">
        <v>41</v>
      </c>
      <c r="Z38" s="20" t="s">
        <v>41</v>
      </c>
      <c r="AA38" s="33">
        <v>1</v>
      </c>
      <c r="AB38" s="20"/>
      <c r="AC38" s="20">
        <v>90</v>
      </c>
      <c r="AD38" s="43" t="s">
        <v>76</v>
      </c>
      <c r="AE38" s="20" t="s">
        <v>43</v>
      </c>
    </row>
    <row r="39" ht="43.2" spans="1:31">
      <c r="A39" s="20">
        <v>34</v>
      </c>
      <c r="B39" s="21" t="s">
        <v>36</v>
      </c>
      <c r="C39" s="3" t="s">
        <v>124</v>
      </c>
      <c r="D39" s="21" t="s">
        <v>58</v>
      </c>
      <c r="E39" s="23" t="s">
        <v>125</v>
      </c>
      <c r="F39" s="20">
        <v>1168</v>
      </c>
      <c r="G39" s="20">
        <v>866.74</v>
      </c>
      <c r="H39" s="20">
        <v>866.74</v>
      </c>
      <c r="I39" s="20"/>
      <c r="J39" s="20"/>
      <c r="K39" s="20"/>
      <c r="L39" s="20"/>
      <c r="M39" s="24">
        <v>780.066</v>
      </c>
      <c r="N39" s="33">
        <f t="shared" ref="N39:N55" si="2">M39/G39</f>
        <v>0.9</v>
      </c>
      <c r="O39" s="20" t="s">
        <v>40</v>
      </c>
      <c r="P39" s="20" t="s">
        <v>41</v>
      </c>
      <c r="Q39" s="20" t="s">
        <v>41</v>
      </c>
      <c r="R39" s="20" t="s">
        <v>51</v>
      </c>
      <c r="S39" s="40" t="s">
        <v>51</v>
      </c>
      <c r="T39" s="38" t="s">
        <v>41</v>
      </c>
      <c r="U39" s="37" t="s">
        <v>41</v>
      </c>
      <c r="V39" s="37" t="s">
        <v>41</v>
      </c>
      <c r="W39" s="37" t="s">
        <v>41</v>
      </c>
      <c r="X39" s="37" t="s">
        <v>41</v>
      </c>
      <c r="Y39" s="20"/>
      <c r="Z39" s="20"/>
      <c r="AA39" s="33">
        <v>1</v>
      </c>
      <c r="AB39" s="20"/>
      <c r="AC39" s="20"/>
      <c r="AD39" s="43" t="s">
        <v>126</v>
      </c>
      <c r="AE39" s="20" t="s">
        <v>43</v>
      </c>
    </row>
    <row r="40" ht="86.4" spans="1:31">
      <c r="A40" s="20">
        <v>35</v>
      </c>
      <c r="B40" s="21" t="s">
        <v>36</v>
      </c>
      <c r="C40" s="3" t="s">
        <v>127</v>
      </c>
      <c r="D40" s="21" t="s">
        <v>128</v>
      </c>
      <c r="E40" s="23" t="s">
        <v>129</v>
      </c>
      <c r="F40" s="20">
        <v>2550</v>
      </c>
      <c r="G40" s="20">
        <v>2550</v>
      </c>
      <c r="H40" s="20">
        <v>2550</v>
      </c>
      <c r="I40" s="20"/>
      <c r="J40" s="20"/>
      <c r="K40" s="20"/>
      <c r="L40" s="20"/>
      <c r="M40" s="24">
        <v>1880.55</v>
      </c>
      <c r="N40" s="33">
        <f t="shared" si="2"/>
        <v>0.737470588235294</v>
      </c>
      <c r="O40" s="20" t="s">
        <v>40</v>
      </c>
      <c r="P40" s="20" t="s">
        <v>41</v>
      </c>
      <c r="Q40" s="20" t="s">
        <v>41</v>
      </c>
      <c r="R40" s="20" t="s">
        <v>51</v>
      </c>
      <c r="S40" s="40" t="s">
        <v>51</v>
      </c>
      <c r="T40" s="38" t="s">
        <v>51</v>
      </c>
      <c r="U40" s="37" t="s">
        <v>51</v>
      </c>
      <c r="V40" s="37" t="s">
        <v>51</v>
      </c>
      <c r="W40" s="37" t="s">
        <v>41</v>
      </c>
      <c r="X40" s="39" t="s">
        <v>40</v>
      </c>
      <c r="Y40" s="20"/>
      <c r="Z40" s="20"/>
      <c r="AA40" s="33">
        <v>0.75</v>
      </c>
      <c r="AB40" s="20"/>
      <c r="AC40" s="20"/>
      <c r="AD40" s="43" t="s">
        <v>130</v>
      </c>
      <c r="AE40" s="20" t="s">
        <v>43</v>
      </c>
    </row>
    <row r="41" ht="57.6" spans="1:31">
      <c r="A41" s="20">
        <v>36</v>
      </c>
      <c r="B41" s="21" t="s">
        <v>36</v>
      </c>
      <c r="C41" s="3" t="s">
        <v>131</v>
      </c>
      <c r="D41" s="21" t="s">
        <v>132</v>
      </c>
      <c r="E41" s="23" t="s">
        <v>133</v>
      </c>
      <c r="F41" s="20">
        <v>45</v>
      </c>
      <c r="G41" s="20">
        <v>45</v>
      </c>
      <c r="H41" s="20">
        <v>45</v>
      </c>
      <c r="I41" s="20"/>
      <c r="J41" s="20"/>
      <c r="K41" s="20"/>
      <c r="L41" s="20"/>
      <c r="M41" s="24">
        <v>45</v>
      </c>
      <c r="N41" s="33">
        <f t="shared" si="2"/>
        <v>1</v>
      </c>
      <c r="O41" s="20" t="s">
        <v>40</v>
      </c>
      <c r="P41" s="20" t="s">
        <v>41</v>
      </c>
      <c r="Q41" s="20" t="s">
        <v>41</v>
      </c>
      <c r="R41" s="20" t="s">
        <v>51</v>
      </c>
      <c r="S41" s="40" t="s">
        <v>51</v>
      </c>
      <c r="T41" s="38" t="s">
        <v>51</v>
      </c>
      <c r="U41" s="37" t="s">
        <v>51</v>
      </c>
      <c r="V41" s="37" t="s">
        <v>41</v>
      </c>
      <c r="W41" s="37" t="s">
        <v>41</v>
      </c>
      <c r="X41" s="39" t="s">
        <v>41</v>
      </c>
      <c r="Y41" s="20" t="s">
        <v>41</v>
      </c>
      <c r="Z41" s="20" t="s">
        <v>41</v>
      </c>
      <c r="AA41" s="33">
        <v>1</v>
      </c>
      <c r="AB41" s="20"/>
      <c r="AC41" s="20"/>
      <c r="AD41" s="43" t="s">
        <v>81</v>
      </c>
      <c r="AE41" s="20" t="s">
        <v>43</v>
      </c>
    </row>
    <row r="42" ht="57.6" spans="1:31">
      <c r="A42" s="20">
        <v>37</v>
      </c>
      <c r="B42" s="21" t="s">
        <v>36</v>
      </c>
      <c r="C42" s="3" t="s">
        <v>134</v>
      </c>
      <c r="D42" s="1" t="s">
        <v>58</v>
      </c>
      <c r="E42" s="23" t="s">
        <v>135</v>
      </c>
      <c r="F42" s="20">
        <v>360</v>
      </c>
      <c r="G42" s="20">
        <v>223.626099</v>
      </c>
      <c r="H42" s="20">
        <v>223.626099</v>
      </c>
      <c r="I42" s="20"/>
      <c r="J42" s="20"/>
      <c r="K42" s="20"/>
      <c r="L42" s="20"/>
      <c r="M42" s="24">
        <v>177.222091</v>
      </c>
      <c r="N42" s="33">
        <f t="shared" si="2"/>
        <v>0.792492878928233</v>
      </c>
      <c r="O42" s="20" t="s">
        <v>40</v>
      </c>
      <c r="P42" s="20" t="s">
        <v>41</v>
      </c>
      <c r="Q42" s="20" t="s">
        <v>41</v>
      </c>
      <c r="R42" s="20" t="s">
        <v>41</v>
      </c>
      <c r="S42" s="40" t="s">
        <v>41</v>
      </c>
      <c r="T42" s="38" t="s">
        <v>51</v>
      </c>
      <c r="U42" s="38" t="s">
        <v>51</v>
      </c>
      <c r="V42" s="38" t="s">
        <v>41</v>
      </c>
      <c r="W42" s="38" t="s">
        <v>41</v>
      </c>
      <c r="X42" s="39" t="s">
        <v>40</v>
      </c>
      <c r="Y42" s="20"/>
      <c r="Z42" s="20"/>
      <c r="AA42" s="33">
        <v>0.8</v>
      </c>
      <c r="AB42" s="20"/>
      <c r="AC42" s="20"/>
      <c r="AD42" s="43" t="s">
        <v>136</v>
      </c>
      <c r="AE42" s="20" t="s">
        <v>137</v>
      </c>
    </row>
    <row r="43" ht="57.6" spans="1:31">
      <c r="A43" s="20">
        <v>38</v>
      </c>
      <c r="B43" s="21" t="s">
        <v>36</v>
      </c>
      <c r="C43" s="3" t="s">
        <v>138</v>
      </c>
      <c r="D43" s="1" t="s">
        <v>58</v>
      </c>
      <c r="E43" s="23" t="s">
        <v>139</v>
      </c>
      <c r="F43" s="20">
        <v>950</v>
      </c>
      <c r="G43" s="20">
        <v>831.666581</v>
      </c>
      <c r="H43" s="20">
        <v>831.666581</v>
      </c>
      <c r="I43" s="20"/>
      <c r="J43" s="20"/>
      <c r="K43" s="20"/>
      <c r="L43" s="20"/>
      <c r="M43" s="24">
        <v>503.860474</v>
      </c>
      <c r="N43" s="33">
        <f t="shared" si="2"/>
        <v>0.605844319720237</v>
      </c>
      <c r="O43" s="20" t="s">
        <v>40</v>
      </c>
      <c r="P43" s="20" t="s">
        <v>41</v>
      </c>
      <c r="Q43" s="20" t="s">
        <v>41</v>
      </c>
      <c r="R43" s="20" t="s">
        <v>41</v>
      </c>
      <c r="S43" s="40" t="s">
        <v>41</v>
      </c>
      <c r="T43" s="40" t="s">
        <v>41</v>
      </c>
      <c r="U43" s="37" t="s">
        <v>41</v>
      </c>
      <c r="V43" s="37" t="s">
        <v>41</v>
      </c>
      <c r="W43" s="37" t="s">
        <v>41</v>
      </c>
      <c r="X43" s="39" t="s">
        <v>40</v>
      </c>
      <c r="Y43" s="20"/>
      <c r="Z43" s="20"/>
      <c r="AA43" s="44">
        <v>65</v>
      </c>
      <c r="AB43" s="20"/>
      <c r="AC43" s="20"/>
      <c r="AD43" s="43" t="s">
        <v>140</v>
      </c>
      <c r="AE43" s="20" t="s">
        <v>137</v>
      </c>
    </row>
    <row r="44" ht="86.4" spans="1:31">
      <c r="A44" s="20">
        <v>39</v>
      </c>
      <c r="B44" s="21" t="s">
        <v>36</v>
      </c>
      <c r="C44" s="3" t="s">
        <v>141</v>
      </c>
      <c r="D44" s="1" t="s">
        <v>58</v>
      </c>
      <c r="E44" s="23" t="s">
        <v>142</v>
      </c>
      <c r="F44" s="20">
        <v>900</v>
      </c>
      <c r="G44" s="20">
        <v>812.676513</v>
      </c>
      <c r="H44" s="20">
        <v>812.676513</v>
      </c>
      <c r="I44" s="20"/>
      <c r="J44" s="20"/>
      <c r="K44" s="20"/>
      <c r="L44" s="20"/>
      <c r="M44" s="24">
        <v>499.610778</v>
      </c>
      <c r="N44" s="33">
        <f t="shared" si="2"/>
        <v>0.614772015688855</v>
      </c>
      <c r="O44" s="20" t="s">
        <v>40</v>
      </c>
      <c r="P44" s="20" t="s">
        <v>41</v>
      </c>
      <c r="Q44" s="20" t="s">
        <v>41</v>
      </c>
      <c r="R44" s="20" t="s">
        <v>41</v>
      </c>
      <c r="S44" s="40" t="s">
        <v>41</v>
      </c>
      <c r="T44" s="38" t="s">
        <v>41</v>
      </c>
      <c r="U44" s="38" t="s">
        <v>41</v>
      </c>
      <c r="V44" s="38" t="s">
        <v>41</v>
      </c>
      <c r="W44" s="38" t="s">
        <v>41</v>
      </c>
      <c r="X44" s="39" t="s">
        <v>40</v>
      </c>
      <c r="Y44" s="20"/>
      <c r="Z44" s="20"/>
      <c r="AA44" s="33">
        <v>0.65</v>
      </c>
      <c r="AB44" s="20"/>
      <c r="AC44" s="20"/>
      <c r="AD44" s="43" t="s">
        <v>143</v>
      </c>
      <c r="AE44" s="20" t="s">
        <v>137</v>
      </c>
    </row>
    <row r="45" ht="57.6" spans="1:31">
      <c r="A45" s="20">
        <v>40</v>
      </c>
      <c r="B45" s="21" t="s">
        <v>36</v>
      </c>
      <c r="C45" s="3" t="s">
        <v>144</v>
      </c>
      <c r="D45" s="21" t="s">
        <v>38</v>
      </c>
      <c r="E45" s="23" t="s">
        <v>145</v>
      </c>
      <c r="F45" s="20">
        <v>100</v>
      </c>
      <c r="G45" s="20">
        <v>95.5</v>
      </c>
      <c r="H45" s="20">
        <v>95.5</v>
      </c>
      <c r="I45" s="20"/>
      <c r="J45" s="20"/>
      <c r="K45" s="20"/>
      <c r="L45" s="20"/>
      <c r="M45" s="24">
        <v>74.565966</v>
      </c>
      <c r="N45" s="33">
        <f t="shared" si="2"/>
        <v>0.780795455497382</v>
      </c>
      <c r="O45" s="20" t="s">
        <v>40</v>
      </c>
      <c r="P45" s="20" t="s">
        <v>41</v>
      </c>
      <c r="Q45" s="20" t="s">
        <v>41</v>
      </c>
      <c r="R45" s="20" t="s">
        <v>41</v>
      </c>
      <c r="S45" s="40" t="s">
        <v>41</v>
      </c>
      <c r="T45" s="38" t="s">
        <v>51</v>
      </c>
      <c r="U45" s="38" t="s">
        <v>51</v>
      </c>
      <c r="V45" s="38" t="s">
        <v>41</v>
      </c>
      <c r="W45" s="38" t="s">
        <v>41</v>
      </c>
      <c r="X45" s="38" t="s">
        <v>41</v>
      </c>
      <c r="Y45" s="38" t="s">
        <v>41</v>
      </c>
      <c r="Z45" s="20"/>
      <c r="AA45" s="33">
        <v>1</v>
      </c>
      <c r="AB45" s="20"/>
      <c r="AC45" s="20"/>
      <c r="AD45" s="43" t="s">
        <v>65</v>
      </c>
      <c r="AE45" s="20" t="s">
        <v>137</v>
      </c>
    </row>
    <row r="46" ht="72" spans="1:31">
      <c r="A46" s="20">
        <v>41</v>
      </c>
      <c r="B46" s="21" t="s">
        <v>36</v>
      </c>
      <c r="C46" s="3" t="s">
        <v>146</v>
      </c>
      <c r="D46" s="21" t="s">
        <v>38</v>
      </c>
      <c r="E46" s="23" t="s">
        <v>147</v>
      </c>
      <c r="F46" s="20">
        <v>85</v>
      </c>
      <c r="G46" s="20">
        <v>45</v>
      </c>
      <c r="H46" s="20">
        <v>45</v>
      </c>
      <c r="I46" s="20"/>
      <c r="J46" s="20"/>
      <c r="K46" s="20"/>
      <c r="L46" s="20"/>
      <c r="M46" s="24">
        <v>39.966056</v>
      </c>
      <c r="N46" s="33">
        <f t="shared" si="2"/>
        <v>0.888134577777778</v>
      </c>
      <c r="O46" s="20" t="s">
        <v>40</v>
      </c>
      <c r="P46" s="20" t="s">
        <v>41</v>
      </c>
      <c r="Q46" s="20" t="s">
        <v>41</v>
      </c>
      <c r="R46" s="20" t="s">
        <v>41</v>
      </c>
      <c r="S46" s="40" t="s">
        <v>41</v>
      </c>
      <c r="T46" s="38" t="s">
        <v>51</v>
      </c>
      <c r="U46" s="38" t="s">
        <v>51</v>
      </c>
      <c r="V46" s="38" t="s">
        <v>41</v>
      </c>
      <c r="W46" s="38" t="s">
        <v>41</v>
      </c>
      <c r="X46" s="39" t="s">
        <v>41</v>
      </c>
      <c r="Y46" s="20" t="s">
        <v>41</v>
      </c>
      <c r="Z46" s="20"/>
      <c r="AA46" s="33">
        <v>1</v>
      </c>
      <c r="AB46" s="20"/>
      <c r="AC46" s="20"/>
      <c r="AD46" s="43" t="s">
        <v>148</v>
      </c>
      <c r="AE46" s="20" t="s">
        <v>137</v>
      </c>
    </row>
    <row r="47" ht="57.6" spans="1:31">
      <c r="A47" s="20">
        <v>42</v>
      </c>
      <c r="B47" s="21" t="s">
        <v>36</v>
      </c>
      <c r="C47" s="3" t="s">
        <v>149</v>
      </c>
      <c r="D47" s="21" t="s">
        <v>150</v>
      </c>
      <c r="E47" s="23" t="s">
        <v>151</v>
      </c>
      <c r="F47" s="24">
        <v>1959.5825</v>
      </c>
      <c r="G47" s="20">
        <v>1736.0163</v>
      </c>
      <c r="H47" s="20">
        <v>1736.0163</v>
      </c>
      <c r="I47" s="24"/>
      <c r="J47" s="24"/>
      <c r="K47" s="20"/>
      <c r="L47" s="20"/>
      <c r="M47" s="24">
        <v>1735.8363</v>
      </c>
      <c r="N47" s="33">
        <f t="shared" si="2"/>
        <v>0.999896314337602</v>
      </c>
      <c r="O47" s="20" t="s">
        <v>40</v>
      </c>
      <c r="P47" s="20" t="s">
        <v>41</v>
      </c>
      <c r="Q47" s="20" t="s">
        <v>41</v>
      </c>
      <c r="R47" s="20" t="s">
        <v>51</v>
      </c>
      <c r="S47" s="38" t="s">
        <v>51</v>
      </c>
      <c r="T47" s="38" t="s">
        <v>51</v>
      </c>
      <c r="U47" s="38" t="s">
        <v>51</v>
      </c>
      <c r="V47" s="38" t="s">
        <v>51</v>
      </c>
      <c r="W47" s="37" t="s">
        <v>41</v>
      </c>
      <c r="X47" s="20" t="s">
        <v>41</v>
      </c>
      <c r="Y47" s="20" t="s">
        <v>41</v>
      </c>
      <c r="Z47" s="20" t="s">
        <v>41</v>
      </c>
      <c r="AA47" s="33">
        <v>1</v>
      </c>
      <c r="AB47" s="20"/>
      <c r="AC47" s="20"/>
      <c r="AD47" s="43" t="s">
        <v>42</v>
      </c>
      <c r="AE47" s="43" t="s">
        <v>152</v>
      </c>
    </row>
    <row r="48" ht="86.4" spans="1:31">
      <c r="A48" s="20">
        <v>43</v>
      </c>
      <c r="B48" s="21" t="s">
        <v>36</v>
      </c>
      <c r="C48" s="3" t="s">
        <v>153</v>
      </c>
      <c r="D48" s="21" t="s">
        <v>150</v>
      </c>
      <c r="E48" s="23" t="s">
        <v>154</v>
      </c>
      <c r="F48" s="24">
        <v>1503.1173</v>
      </c>
      <c r="G48" s="24">
        <v>1150</v>
      </c>
      <c r="H48" s="24">
        <v>1150</v>
      </c>
      <c r="I48" s="24"/>
      <c r="J48" s="24"/>
      <c r="K48" s="20"/>
      <c r="L48" s="20"/>
      <c r="M48" s="24">
        <v>739.47276</v>
      </c>
      <c r="N48" s="33">
        <f t="shared" si="2"/>
        <v>0.643019791304348</v>
      </c>
      <c r="O48" s="20" t="s">
        <v>40</v>
      </c>
      <c r="P48" s="20" t="s">
        <v>41</v>
      </c>
      <c r="Q48" s="20" t="s">
        <v>41</v>
      </c>
      <c r="R48" s="20" t="s">
        <v>51</v>
      </c>
      <c r="S48" s="38" t="s">
        <v>51</v>
      </c>
      <c r="T48" s="38" t="s">
        <v>51</v>
      </c>
      <c r="U48" s="38" t="s">
        <v>51</v>
      </c>
      <c r="V48" s="38" t="s">
        <v>51</v>
      </c>
      <c r="W48" s="37" t="s">
        <v>41</v>
      </c>
      <c r="X48" s="20" t="s">
        <v>41</v>
      </c>
      <c r="Y48" s="20" t="s">
        <v>41</v>
      </c>
      <c r="Z48" s="20" t="s">
        <v>41</v>
      </c>
      <c r="AA48" s="33">
        <v>1</v>
      </c>
      <c r="AB48" s="20"/>
      <c r="AC48" s="20"/>
      <c r="AD48" s="43" t="s">
        <v>42</v>
      </c>
      <c r="AE48" s="43" t="s">
        <v>152</v>
      </c>
    </row>
    <row r="49" ht="100.8" spans="1:31">
      <c r="A49" s="20">
        <v>44</v>
      </c>
      <c r="B49" s="21" t="s">
        <v>36</v>
      </c>
      <c r="C49" s="3" t="s">
        <v>155</v>
      </c>
      <c r="D49" s="21" t="s">
        <v>156</v>
      </c>
      <c r="E49" s="23" t="s">
        <v>157</v>
      </c>
      <c r="F49" s="24">
        <v>1661.92</v>
      </c>
      <c r="G49" s="24">
        <v>1352.402365</v>
      </c>
      <c r="H49" s="24">
        <v>1352.402365</v>
      </c>
      <c r="I49" s="24"/>
      <c r="J49" s="24"/>
      <c r="K49" s="20"/>
      <c r="L49" s="20"/>
      <c r="M49" s="24">
        <v>311.0278</v>
      </c>
      <c r="N49" s="33">
        <f t="shared" si="2"/>
        <v>0.229981703706944</v>
      </c>
      <c r="O49" s="20" t="s">
        <v>40</v>
      </c>
      <c r="P49" s="20" t="s">
        <v>41</v>
      </c>
      <c r="Q49" s="20" t="s">
        <v>41</v>
      </c>
      <c r="R49" s="20" t="s">
        <v>51</v>
      </c>
      <c r="S49" s="38" t="s">
        <v>51</v>
      </c>
      <c r="T49" s="38" t="s">
        <v>51</v>
      </c>
      <c r="U49" s="38" t="s">
        <v>51</v>
      </c>
      <c r="V49" s="38" t="s">
        <v>51</v>
      </c>
      <c r="W49" s="37" t="s">
        <v>41</v>
      </c>
      <c r="X49" s="39" t="s">
        <v>40</v>
      </c>
      <c r="Y49" s="20"/>
      <c r="Z49" s="20"/>
      <c r="AA49" s="33">
        <v>0.3</v>
      </c>
      <c r="AB49" s="20"/>
      <c r="AC49" s="20"/>
      <c r="AD49" s="43" t="s">
        <v>148</v>
      </c>
      <c r="AE49" s="43" t="s">
        <v>152</v>
      </c>
    </row>
    <row r="50" ht="100.8" spans="1:31">
      <c r="A50" s="20">
        <v>45</v>
      </c>
      <c r="B50" s="21" t="s">
        <v>36</v>
      </c>
      <c r="C50" s="3" t="s">
        <v>158</v>
      </c>
      <c r="D50" s="21" t="s">
        <v>156</v>
      </c>
      <c r="E50" s="23" t="s">
        <v>159</v>
      </c>
      <c r="F50" s="24">
        <v>3490.23</v>
      </c>
      <c r="G50" s="24">
        <v>2918.556253</v>
      </c>
      <c r="H50" s="24">
        <v>2918.556253</v>
      </c>
      <c r="I50" s="24"/>
      <c r="J50" s="24"/>
      <c r="K50" s="20"/>
      <c r="L50" s="20"/>
      <c r="M50" s="24">
        <v>2290.49</v>
      </c>
      <c r="N50" s="33">
        <f t="shared" si="2"/>
        <v>0.784802416484381</v>
      </c>
      <c r="O50" s="20" t="s">
        <v>40</v>
      </c>
      <c r="P50" s="20" t="s">
        <v>41</v>
      </c>
      <c r="Q50" s="20" t="s">
        <v>41</v>
      </c>
      <c r="R50" s="20" t="s">
        <v>51</v>
      </c>
      <c r="S50" s="38" t="s">
        <v>51</v>
      </c>
      <c r="T50" s="38" t="s">
        <v>51</v>
      </c>
      <c r="U50" s="38" t="s">
        <v>51</v>
      </c>
      <c r="V50" s="38" t="s">
        <v>51</v>
      </c>
      <c r="W50" s="37" t="s">
        <v>41</v>
      </c>
      <c r="X50" s="39" t="s">
        <v>40</v>
      </c>
      <c r="Y50" s="20"/>
      <c r="Z50" s="20"/>
      <c r="AA50" s="33">
        <v>0.8</v>
      </c>
      <c r="AB50" s="20"/>
      <c r="AC50" s="20"/>
      <c r="AD50" s="43" t="s">
        <v>148</v>
      </c>
      <c r="AE50" s="43" t="s">
        <v>152</v>
      </c>
    </row>
    <row r="51" ht="129.6" spans="1:31">
      <c r="A51" s="20">
        <v>46</v>
      </c>
      <c r="B51" s="21" t="s">
        <v>36</v>
      </c>
      <c r="C51" s="3" t="s">
        <v>160</v>
      </c>
      <c r="D51" s="21" t="s">
        <v>156</v>
      </c>
      <c r="E51" s="23" t="s">
        <v>161</v>
      </c>
      <c r="F51" s="24">
        <v>276.48</v>
      </c>
      <c r="G51" s="24">
        <v>226.67</v>
      </c>
      <c r="H51" s="24">
        <v>226.67</v>
      </c>
      <c r="I51" s="24"/>
      <c r="J51" s="24"/>
      <c r="K51" s="20"/>
      <c r="L51" s="20"/>
      <c r="M51" s="24">
        <v>9.004</v>
      </c>
      <c r="N51" s="33">
        <f t="shared" si="2"/>
        <v>0.0397229452508051</v>
      </c>
      <c r="O51" s="20" t="s">
        <v>40</v>
      </c>
      <c r="P51" s="20" t="s">
        <v>41</v>
      </c>
      <c r="Q51" s="20" t="s">
        <v>41</v>
      </c>
      <c r="R51" s="20" t="s">
        <v>51</v>
      </c>
      <c r="S51" s="38" t="s">
        <v>51</v>
      </c>
      <c r="T51" s="38" t="s">
        <v>51</v>
      </c>
      <c r="U51" s="38" t="s">
        <v>51</v>
      </c>
      <c r="V51" s="38" t="s">
        <v>51</v>
      </c>
      <c r="W51" s="37" t="s">
        <v>41</v>
      </c>
      <c r="X51" s="39" t="s">
        <v>40</v>
      </c>
      <c r="Y51" s="20"/>
      <c r="Z51" s="20"/>
      <c r="AA51" s="33">
        <v>0.1</v>
      </c>
      <c r="AB51" s="20"/>
      <c r="AC51" s="20"/>
      <c r="AD51" s="43" t="s">
        <v>148</v>
      </c>
      <c r="AE51" s="43" t="s">
        <v>152</v>
      </c>
    </row>
    <row r="52" ht="86.4" spans="1:31">
      <c r="A52" s="20">
        <v>47</v>
      </c>
      <c r="B52" s="21" t="s">
        <v>36</v>
      </c>
      <c r="C52" s="3" t="s">
        <v>162</v>
      </c>
      <c r="D52" s="21" t="s">
        <v>156</v>
      </c>
      <c r="E52" s="23" t="s">
        <v>163</v>
      </c>
      <c r="F52" s="24">
        <v>503.18</v>
      </c>
      <c r="G52" s="24">
        <v>480</v>
      </c>
      <c r="H52" s="24">
        <v>480</v>
      </c>
      <c r="I52" s="24"/>
      <c r="J52" s="24"/>
      <c r="K52" s="20"/>
      <c r="L52" s="20"/>
      <c r="M52" s="24"/>
      <c r="N52" s="33">
        <f t="shared" si="2"/>
        <v>0</v>
      </c>
      <c r="O52" s="20" t="s">
        <v>40</v>
      </c>
      <c r="P52" s="20" t="s">
        <v>41</v>
      </c>
      <c r="Q52" s="20" t="s">
        <v>41</v>
      </c>
      <c r="R52" s="20" t="s">
        <v>51</v>
      </c>
      <c r="S52" s="38" t="s">
        <v>51</v>
      </c>
      <c r="T52" s="38" t="s">
        <v>51</v>
      </c>
      <c r="U52" s="38" t="s">
        <v>51</v>
      </c>
      <c r="V52" s="38" t="s">
        <v>51</v>
      </c>
      <c r="W52" s="37" t="s">
        <v>41</v>
      </c>
      <c r="X52" s="39" t="s">
        <v>40</v>
      </c>
      <c r="Y52" s="20"/>
      <c r="Z52" s="20"/>
      <c r="AA52" s="33">
        <v>0.1</v>
      </c>
      <c r="AB52" s="20"/>
      <c r="AC52" s="20"/>
      <c r="AD52" s="43" t="s">
        <v>148</v>
      </c>
      <c r="AE52" s="43" t="s">
        <v>152</v>
      </c>
    </row>
    <row r="53" ht="57.6" spans="1:31">
      <c r="A53" s="20">
        <v>48</v>
      </c>
      <c r="B53" s="21" t="s">
        <v>36</v>
      </c>
      <c r="C53" s="26" t="s">
        <v>164</v>
      </c>
      <c r="D53" s="27" t="s">
        <v>38</v>
      </c>
      <c r="E53" s="28" t="s">
        <v>165</v>
      </c>
      <c r="F53" s="27">
        <v>287.73</v>
      </c>
      <c r="G53" s="20">
        <v>287.73</v>
      </c>
      <c r="H53" s="27">
        <v>287.73</v>
      </c>
      <c r="I53" s="20"/>
      <c r="J53" s="20"/>
      <c r="K53" s="20"/>
      <c r="L53" s="20"/>
      <c r="M53" s="35">
        <v>2.685</v>
      </c>
      <c r="N53" s="33">
        <f t="shared" si="2"/>
        <v>0.00933166510270045</v>
      </c>
      <c r="O53" s="24" t="s">
        <v>41</v>
      </c>
      <c r="P53" s="20" t="s">
        <v>41</v>
      </c>
      <c r="Q53" s="20" t="s">
        <v>41</v>
      </c>
      <c r="R53" s="20" t="s">
        <v>41</v>
      </c>
      <c r="S53" s="20" t="s">
        <v>41</v>
      </c>
      <c r="T53" s="20" t="s">
        <v>51</v>
      </c>
      <c r="U53" s="20" t="s">
        <v>51</v>
      </c>
      <c r="V53" s="20" t="s">
        <v>40</v>
      </c>
      <c r="W53" s="20" t="s">
        <v>40</v>
      </c>
      <c r="X53" s="20" t="s">
        <v>40</v>
      </c>
      <c r="Y53" s="20" t="s">
        <v>40</v>
      </c>
      <c r="Z53" s="20" t="s">
        <v>40</v>
      </c>
      <c r="AA53" s="33">
        <v>0.1</v>
      </c>
      <c r="AB53" s="20"/>
      <c r="AC53" s="20"/>
      <c r="AD53" s="27" t="s">
        <v>65</v>
      </c>
      <c r="AE53" s="20" t="s">
        <v>166</v>
      </c>
    </row>
    <row r="54" ht="57.6" spans="1:31">
      <c r="A54" s="20">
        <v>49</v>
      </c>
      <c r="B54" s="21" t="s">
        <v>36</v>
      </c>
      <c r="C54" s="26" t="s">
        <v>167</v>
      </c>
      <c r="D54" s="27" t="s">
        <v>38</v>
      </c>
      <c r="E54" s="28" t="s">
        <v>168</v>
      </c>
      <c r="F54" s="27">
        <v>385</v>
      </c>
      <c r="G54" s="20">
        <v>385</v>
      </c>
      <c r="H54" s="27">
        <v>385</v>
      </c>
      <c r="I54" s="20"/>
      <c r="J54" s="20"/>
      <c r="K54" s="20"/>
      <c r="L54" s="20"/>
      <c r="M54" s="24">
        <v>6.776</v>
      </c>
      <c r="N54" s="33">
        <f t="shared" si="2"/>
        <v>0.0176</v>
      </c>
      <c r="O54" s="24" t="s">
        <v>41</v>
      </c>
      <c r="P54" s="20" t="s">
        <v>41</v>
      </c>
      <c r="Q54" s="20" t="s">
        <v>41</v>
      </c>
      <c r="R54" s="20" t="s">
        <v>41</v>
      </c>
      <c r="S54" s="20" t="s">
        <v>41</v>
      </c>
      <c r="T54" s="38" t="s">
        <v>51</v>
      </c>
      <c r="U54" s="37" t="s">
        <v>51</v>
      </c>
      <c r="V54" s="20" t="s">
        <v>40</v>
      </c>
      <c r="W54" s="20" t="s">
        <v>40</v>
      </c>
      <c r="X54" s="20" t="s">
        <v>40</v>
      </c>
      <c r="Y54" s="20" t="s">
        <v>40</v>
      </c>
      <c r="Z54" s="20" t="s">
        <v>40</v>
      </c>
      <c r="AA54" s="33">
        <v>0.1</v>
      </c>
      <c r="AB54" s="20"/>
      <c r="AC54" s="20"/>
      <c r="AD54" s="45" t="s">
        <v>109</v>
      </c>
      <c r="AE54" s="20" t="s">
        <v>166</v>
      </c>
    </row>
    <row r="55" ht="57.6" spans="1:31">
      <c r="A55" s="20">
        <v>50</v>
      </c>
      <c r="B55" s="1" t="s">
        <v>36</v>
      </c>
      <c r="C55" s="3" t="s">
        <v>169</v>
      </c>
      <c r="D55" s="1" t="s">
        <v>58</v>
      </c>
      <c r="E55" s="29" t="s">
        <v>170</v>
      </c>
      <c r="F55" s="1">
        <v>600</v>
      </c>
      <c r="G55" s="1">
        <v>600</v>
      </c>
      <c r="H55" s="1">
        <v>600</v>
      </c>
      <c r="I55" s="20"/>
      <c r="J55" s="20"/>
      <c r="K55" s="20"/>
      <c r="L55" s="20"/>
      <c r="M55" s="36">
        <v>16.076844</v>
      </c>
      <c r="N55" s="33">
        <f t="shared" si="2"/>
        <v>0.02679474</v>
      </c>
      <c r="O55" s="24" t="s">
        <v>41</v>
      </c>
      <c r="P55" s="20" t="s">
        <v>41</v>
      </c>
      <c r="Q55" s="20" t="s">
        <v>41</v>
      </c>
      <c r="R55" s="20" t="s">
        <v>41</v>
      </c>
      <c r="S55" s="40" t="s">
        <v>41</v>
      </c>
      <c r="T55" s="20" t="s">
        <v>41</v>
      </c>
      <c r="U55" s="20" t="s">
        <v>40</v>
      </c>
      <c r="V55" s="20" t="s">
        <v>40</v>
      </c>
      <c r="W55" s="20" t="s">
        <v>40</v>
      </c>
      <c r="X55" s="20" t="s">
        <v>40</v>
      </c>
      <c r="Y55" s="20" t="s">
        <v>40</v>
      </c>
      <c r="Z55" s="20" t="s">
        <v>40</v>
      </c>
      <c r="AA55" s="33">
        <v>0.1</v>
      </c>
      <c r="AB55" s="20"/>
      <c r="AC55" s="20"/>
      <c r="AD55" s="45" t="s">
        <v>87</v>
      </c>
      <c r="AE55" s="20" t="s">
        <v>166</v>
      </c>
    </row>
  </sheetData>
  <autoFilter ref="A4:AE55">
    <extLst/>
  </autoFilter>
  <mergeCells count="16">
    <mergeCell ref="A1:AE1"/>
    <mergeCell ref="G3:L3"/>
    <mergeCell ref="O3:AA3"/>
    <mergeCell ref="A5:C5"/>
    <mergeCell ref="A3:A4"/>
    <mergeCell ref="B3:B4"/>
    <mergeCell ref="C3:C4"/>
    <mergeCell ref="D3:D4"/>
    <mergeCell ref="E3:E4"/>
    <mergeCell ref="F3:F4"/>
    <mergeCell ref="M3:M4"/>
    <mergeCell ref="N3:N4"/>
    <mergeCell ref="AB3:AB4"/>
    <mergeCell ref="AC3:AC4"/>
    <mergeCell ref="AD3:AD4"/>
    <mergeCell ref="AE3:AE4"/>
  </mergeCells>
  <pageMargins left="0.75" right="0.75" top="1" bottom="1" header="0.5" footer="0.5"/>
  <pageSetup paperSize="9" scale="4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D50"/>
  <sheetViews>
    <sheetView topLeftCell="A9" workbookViewId="0">
      <selection activeCell="C42" sqref="C42"/>
    </sheetView>
  </sheetViews>
  <sheetFormatPr defaultColWidth="9" defaultRowHeight="14.4" outlineLevelCol="3"/>
  <cols>
    <col min="3" max="3" width="69.1296296296296" customWidth="1"/>
  </cols>
  <sheetData>
    <row r="2" spans="3:4">
      <c r="C2" t="s">
        <v>37</v>
      </c>
      <c r="D2">
        <v>6289.8072</v>
      </c>
    </row>
    <row r="3" spans="3:4">
      <c r="C3" t="s">
        <v>44</v>
      </c>
      <c r="D3">
        <v>4492.1939</v>
      </c>
    </row>
    <row r="4" spans="3:4">
      <c r="C4" s="1" t="s">
        <v>46</v>
      </c>
      <c r="D4">
        <v>526.809879</v>
      </c>
    </row>
    <row r="5" spans="3:4">
      <c r="C5" t="s">
        <v>49</v>
      </c>
      <c r="D5">
        <v>1394.1556</v>
      </c>
    </row>
    <row r="6" spans="3:4">
      <c r="C6" t="s">
        <v>52</v>
      </c>
      <c r="D6">
        <v>2116.233551</v>
      </c>
    </row>
    <row r="7" spans="3:4">
      <c r="C7" t="s">
        <v>54</v>
      </c>
      <c r="D7">
        <v>410.634954</v>
      </c>
    </row>
    <row r="8" spans="3:4">
      <c r="C8" t="s">
        <v>57</v>
      </c>
      <c r="D8">
        <v>800</v>
      </c>
    </row>
    <row r="9" spans="3:4">
      <c r="C9" t="s">
        <v>60</v>
      </c>
      <c r="D9">
        <v>818.66279</v>
      </c>
    </row>
    <row r="10" spans="3:4">
      <c r="C10" t="s">
        <v>63</v>
      </c>
      <c r="D10">
        <v>706.713935</v>
      </c>
    </row>
    <row r="11" spans="3:4">
      <c r="C11" t="s">
        <v>66</v>
      </c>
      <c r="D11">
        <v>1008.302295</v>
      </c>
    </row>
    <row r="12" spans="3:4">
      <c r="C12" t="s">
        <v>69</v>
      </c>
      <c r="D12">
        <v>589.562152</v>
      </c>
    </row>
    <row r="13" spans="3:4">
      <c r="C13" t="s">
        <v>71</v>
      </c>
      <c r="D13">
        <v>835.690275</v>
      </c>
    </row>
    <row r="14" spans="3:4">
      <c r="C14" t="s">
        <v>74</v>
      </c>
      <c r="D14">
        <v>869.523727</v>
      </c>
    </row>
    <row r="15" spans="3:4">
      <c r="C15" t="s">
        <v>82</v>
      </c>
      <c r="D15">
        <v>260.143382</v>
      </c>
    </row>
    <row r="16" spans="3:4">
      <c r="C16" t="s">
        <v>95</v>
      </c>
      <c r="D16">
        <v>2332.8</v>
      </c>
    </row>
    <row r="17" spans="3:4">
      <c r="C17" t="s">
        <v>110</v>
      </c>
      <c r="D17">
        <v>291.24</v>
      </c>
    </row>
    <row r="18" spans="3:4">
      <c r="C18" t="s">
        <v>127</v>
      </c>
      <c r="D18">
        <v>1880.55</v>
      </c>
    </row>
    <row r="19" spans="3:4">
      <c r="C19" t="s">
        <v>93</v>
      </c>
      <c r="D19">
        <v>222.6</v>
      </c>
    </row>
    <row r="20" spans="3:4">
      <c r="C20" t="s">
        <v>97</v>
      </c>
      <c r="D20">
        <v>3608.46817</v>
      </c>
    </row>
    <row r="21" spans="3:4">
      <c r="C21" t="s">
        <v>84</v>
      </c>
      <c r="D21">
        <v>902.7</v>
      </c>
    </row>
    <row r="22" spans="3:4">
      <c r="C22" t="s">
        <v>88</v>
      </c>
      <c r="D22">
        <v>175.59</v>
      </c>
    </row>
    <row r="23" spans="3:4">
      <c r="C23" t="s">
        <v>91</v>
      </c>
      <c r="D23">
        <v>5.4</v>
      </c>
    </row>
    <row r="24" spans="3:4">
      <c r="C24" t="s">
        <v>100</v>
      </c>
      <c r="D24">
        <v>328.77543</v>
      </c>
    </row>
    <row r="25" spans="3:4">
      <c r="C25" t="s">
        <v>103</v>
      </c>
      <c r="D25">
        <v>292.596357</v>
      </c>
    </row>
    <row r="26" spans="3:4">
      <c r="C26" t="s">
        <v>105</v>
      </c>
      <c r="D26">
        <v>952.630407</v>
      </c>
    </row>
    <row r="27" spans="3:4">
      <c r="C27" t="s">
        <v>107</v>
      </c>
      <c r="D27">
        <v>159.953469</v>
      </c>
    </row>
    <row r="28" spans="3:4">
      <c r="C28" t="s">
        <v>112</v>
      </c>
      <c r="D28">
        <v>2139.671149</v>
      </c>
    </row>
    <row r="29" spans="3:4">
      <c r="C29" t="s">
        <v>124</v>
      </c>
      <c r="D29">
        <v>780.066</v>
      </c>
    </row>
    <row r="30" spans="3:4">
      <c r="C30" t="s">
        <v>77</v>
      </c>
      <c r="D30">
        <v>135.967431</v>
      </c>
    </row>
    <row r="31" spans="3:4">
      <c r="C31" t="s">
        <v>114</v>
      </c>
      <c r="D31">
        <v>386.45783</v>
      </c>
    </row>
    <row r="32" spans="3:4">
      <c r="C32" t="s">
        <v>116</v>
      </c>
      <c r="D32">
        <v>394.245746</v>
      </c>
    </row>
    <row r="33" spans="3:4">
      <c r="C33" t="s">
        <v>118</v>
      </c>
      <c r="D33">
        <v>394.835156</v>
      </c>
    </row>
    <row r="34" spans="3:4">
      <c r="C34" t="s">
        <v>120</v>
      </c>
      <c r="D34">
        <v>382.449906</v>
      </c>
    </row>
    <row r="35" spans="3:4">
      <c r="C35" t="s">
        <v>122</v>
      </c>
      <c r="D35">
        <v>287.57247</v>
      </c>
    </row>
    <row r="36" spans="3:4">
      <c r="C36" t="s">
        <v>79</v>
      </c>
      <c r="D36">
        <v>794.61616</v>
      </c>
    </row>
    <row r="37" spans="3:4">
      <c r="C37" t="s">
        <v>131</v>
      </c>
      <c r="D37">
        <v>45</v>
      </c>
    </row>
    <row r="38" spans="3:4">
      <c r="C38" t="s">
        <v>149</v>
      </c>
      <c r="D38">
        <v>1735.8363</v>
      </c>
    </row>
    <row r="39" spans="3:4">
      <c r="C39" t="s">
        <v>153</v>
      </c>
      <c r="D39">
        <v>739.47276</v>
      </c>
    </row>
    <row r="40" spans="3:4">
      <c r="C40" s="2" t="s">
        <v>155</v>
      </c>
      <c r="D40">
        <v>311.0278</v>
      </c>
    </row>
    <row r="41" spans="3:4">
      <c r="C41" s="2" t="s">
        <v>158</v>
      </c>
      <c r="D41">
        <v>2290.49</v>
      </c>
    </row>
    <row r="42" spans="3:4">
      <c r="C42" s="2" t="s">
        <v>160</v>
      </c>
      <c r="D42">
        <v>9.004</v>
      </c>
    </row>
    <row r="43" spans="3:4">
      <c r="C43" t="s">
        <v>164</v>
      </c>
      <c r="D43">
        <v>2.685</v>
      </c>
    </row>
    <row r="44" spans="3:4">
      <c r="C44" t="s">
        <v>134</v>
      </c>
      <c r="D44">
        <v>177.222091</v>
      </c>
    </row>
    <row r="45" spans="3:4">
      <c r="C45" t="s">
        <v>138</v>
      </c>
      <c r="D45">
        <v>503.860474</v>
      </c>
    </row>
    <row r="46" spans="3:4">
      <c r="C46" t="s">
        <v>141</v>
      </c>
      <c r="D46">
        <v>499.610778</v>
      </c>
    </row>
    <row r="47" spans="3:4">
      <c r="C47" s="1" t="s">
        <v>144</v>
      </c>
      <c r="D47">
        <v>74.565966</v>
      </c>
    </row>
    <row r="48" spans="3:4">
      <c r="C48" t="s">
        <v>146</v>
      </c>
      <c r="D48">
        <v>39.966056</v>
      </c>
    </row>
    <row r="49" spans="3:4">
      <c r="C49" t="s">
        <v>167</v>
      </c>
      <c r="D49">
        <v>6.776</v>
      </c>
    </row>
    <row r="50" spans="3:4">
      <c r="C50" s="3" t="s">
        <v>169</v>
      </c>
      <c r="D50">
        <v>16.076844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表二</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雨泽</dc:creator>
  <cp:lastModifiedBy>Administrator</cp:lastModifiedBy>
  <dcterms:created xsi:type="dcterms:W3CDTF">2024-09-02T02:51:00Z</dcterms:created>
  <dcterms:modified xsi:type="dcterms:W3CDTF">2024-10-12T11:26:27Z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470B25E5B590490A8743C693BA6C8276_11</vt:lpwstr>
  </property>
  <property fmtid="{D5CDD505-2E9C-101B-9397-08002B2CF9AE}" pid="3" name="KSOProductBuildVer">
    <vt:lpwstr>2052-12.1.0.17147</vt:lpwstr>
  </property>
</Properties>
</file>