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9.19" sheetId="5" r:id="rId1"/>
  </sheets>
  <definedNames>
    <definedName name="_xlnm._FilterDatabase" localSheetId="0" hidden="1">'9.19'!$A$6:$AB$75</definedName>
    <definedName name="_xlnm.Print_Titles" localSheetId="0">'9.19'!$4:$6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<sst xmlns="http://schemas.openxmlformats.org/spreadsheetml/2006/main" count="802" uniqueCount="414">
  <si>
    <t>英吉沙县2024年度巩固拓展脱贫攻坚成果和乡村振兴项目库入库项目汇总表（储备库）</t>
  </si>
  <si>
    <t>序号</t>
  </si>
  <si>
    <t>项目库
编号</t>
  </si>
  <si>
    <t>项目名称</t>
  </si>
  <si>
    <t>项目
类别</t>
  </si>
  <si>
    <t>项目
子类型</t>
  </si>
  <si>
    <t>建设
性质</t>
  </si>
  <si>
    <t>实施地点</t>
  </si>
  <si>
    <r>
      <rPr>
        <sz val="11"/>
        <color theme="1"/>
        <rFont val="黑体"/>
        <charset val="134"/>
      </rPr>
      <t>主要建设内容</t>
    </r>
  </si>
  <si>
    <t>建设
单位</t>
  </si>
  <si>
    <t>建设
规模</t>
  </si>
  <si>
    <t>资金规模及来源</t>
  </si>
  <si>
    <t>项目主管
部门</t>
  </si>
  <si>
    <t>责任人</t>
  </si>
  <si>
    <t>绩效目标</t>
  </si>
  <si>
    <t>入库时间</t>
  </si>
  <si>
    <t>审批文号</t>
  </si>
  <si>
    <t>备注</t>
  </si>
  <si>
    <t>合计</t>
  </si>
  <si>
    <t>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</si>
  <si>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</si>
  <si>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</si>
  <si>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</si>
  <si>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</si>
  <si>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</si>
  <si>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</si>
  <si>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</si>
  <si>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</si>
  <si>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</si>
  <si>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</si>
  <si>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r>
      <rPr>
        <sz val="11"/>
        <color theme="1"/>
        <rFont val="宋体"/>
        <charset val="134"/>
      </rPr>
      <t>合计</t>
    </r>
  </si>
  <si>
    <t>一、产业发展</t>
  </si>
  <si>
    <t>占比</t>
  </si>
  <si>
    <t>yjsx001</t>
  </si>
  <si>
    <t>英吉沙县克孜勒乡日光温室建设项目</t>
  </si>
  <si>
    <t>产业发展</t>
  </si>
  <si>
    <t>种植业基地</t>
  </si>
  <si>
    <t>新建</t>
  </si>
  <si>
    <r>
      <rPr>
        <sz val="11"/>
        <rFont val="宋体"/>
        <charset val="134"/>
      </rPr>
      <t>克孜勒乡</t>
    </r>
    <r>
      <rPr>
        <sz val="11"/>
        <rFont val="Times New Roman"/>
        <charset val="134"/>
      </rPr>
      <t>14</t>
    </r>
    <r>
      <rPr>
        <sz val="11"/>
        <rFont val="宋体"/>
        <charset val="134"/>
      </rPr>
      <t>村</t>
    </r>
  </si>
  <si>
    <r>
      <rPr>
        <b/>
        <sz val="11"/>
        <rFont val="宋体"/>
        <charset val="134"/>
      </rPr>
      <t>总投资：</t>
    </r>
    <r>
      <rPr>
        <b/>
        <sz val="11"/>
        <rFont val="Times New Roman"/>
        <charset val="134"/>
      </rPr>
      <t>9750</t>
    </r>
    <r>
      <rPr>
        <sz val="11"/>
        <rFont val="宋体"/>
        <charset val="134"/>
      </rPr>
      <t>万元</t>
    </r>
    <r>
      <rPr>
        <b/>
        <sz val="11"/>
        <rFont val="Times New Roman"/>
        <charset val="134"/>
      </rPr>
      <t xml:space="preserve">              </t>
    </r>
    <r>
      <rPr>
        <b/>
        <sz val="11"/>
        <rFont val="宋体"/>
        <charset val="134"/>
      </rPr>
      <t>规模</t>
    </r>
    <r>
      <rPr>
        <sz val="11"/>
        <rFont val="宋体"/>
        <charset val="134"/>
      </rPr>
      <t>：</t>
    </r>
    <r>
      <rPr>
        <b/>
        <sz val="11"/>
        <rFont val="宋体"/>
        <charset val="134"/>
      </rPr>
      <t>135</t>
    </r>
    <r>
      <rPr>
        <sz val="11"/>
        <rFont val="宋体"/>
        <charset val="134"/>
      </rPr>
      <t>座</t>
    </r>
    <r>
      <rPr>
        <sz val="11"/>
        <rFont val="Times New Roman"/>
        <charset val="134"/>
      </rPr>
      <t xml:space="preserve"> </t>
    </r>
    <r>
      <rPr>
        <b/>
        <sz val="11"/>
        <rFont val="Times New Roman"/>
        <charset val="134"/>
      </rPr>
      <t xml:space="preserve">                                                                </t>
    </r>
    <r>
      <rPr>
        <b/>
        <sz val="11"/>
        <rFont val="宋体"/>
        <charset val="134"/>
      </rPr>
      <t>建设内容：</t>
    </r>
    <r>
      <rPr>
        <sz val="11"/>
        <rFont val="宋体"/>
        <charset val="134"/>
      </rPr>
      <t>计划建设日光温室135座，每座占地面积2.25亩（100m×15m），包括日光温室主体和附属水肥等设备，以及场地平整、供水、输配电、道路等配套设施。</t>
    </r>
  </si>
  <si>
    <t>座</t>
  </si>
  <si>
    <t>农业农村局</t>
  </si>
  <si>
    <t>麦麦提江·玉苏普</t>
  </si>
  <si>
    <r>
      <rPr>
        <b/>
        <sz val="11"/>
        <rFont val="Times New Roman"/>
        <charset val="134"/>
      </rPr>
      <t>1.</t>
    </r>
    <r>
      <rPr>
        <b/>
        <sz val="11"/>
        <rFont val="宋体"/>
        <charset val="134"/>
      </rPr>
      <t>经济效益：</t>
    </r>
    <r>
      <rPr>
        <sz val="11"/>
        <rFont val="宋体"/>
        <charset val="134"/>
      </rPr>
      <t>预计增加农户全年总收入</t>
    </r>
    <r>
      <rPr>
        <sz val="11"/>
        <rFont val="Times New Roman"/>
        <charset val="134"/>
      </rPr>
      <t>900</t>
    </r>
    <r>
      <rPr>
        <sz val="11"/>
        <rFont val="宋体"/>
        <charset val="134"/>
      </rPr>
      <t>万元，壮大设施农业果蔬生产基地发展，项目资产量化到克孜勒乡，租赁费70%用于资产分配、30%用于基础设施维护。</t>
    </r>
    <r>
      <rPr>
        <sz val="11"/>
        <rFont val="Times New Roman"/>
        <charset val="134"/>
      </rPr>
      <t xml:space="preserve">
</t>
    </r>
    <r>
      <rPr>
        <b/>
        <sz val="11"/>
        <rFont val="Times New Roman"/>
        <charset val="134"/>
      </rPr>
      <t>2.</t>
    </r>
    <r>
      <rPr>
        <b/>
        <sz val="11"/>
        <rFont val="宋体"/>
        <charset val="134"/>
      </rPr>
      <t>社会效益：</t>
    </r>
    <r>
      <rPr>
        <sz val="11"/>
        <rFont val="宋体"/>
        <charset val="134"/>
      </rPr>
      <t>项目的建设可保障果蔬的供给，以蔬菜大棚基地为基础，带动就业</t>
    </r>
    <r>
      <rPr>
        <sz val="11"/>
        <rFont val="Times New Roman"/>
        <charset val="134"/>
      </rPr>
      <t>300</t>
    </r>
    <r>
      <rPr>
        <sz val="11"/>
        <rFont val="宋体"/>
        <charset val="134"/>
      </rPr>
      <t>人，产权归村集体所有。</t>
    </r>
  </si>
  <si>
    <t>第一批</t>
  </si>
  <si>
    <t>yjsx002</t>
  </si>
  <si>
    <t>英吉沙县龙甫乡日光温室建设项目</t>
  </si>
  <si>
    <r>
      <rPr>
        <sz val="11"/>
        <rFont val="宋体"/>
        <charset val="134"/>
      </rPr>
      <t>龙甫乡8村，艾古斯乡</t>
    </r>
    <r>
      <rPr>
        <sz val="11"/>
        <rFont val="Times New Roman"/>
        <charset val="134"/>
      </rPr>
      <t>5</t>
    </r>
    <r>
      <rPr>
        <sz val="11"/>
        <rFont val="宋体"/>
        <charset val="134"/>
      </rPr>
      <t>村</t>
    </r>
  </si>
  <si>
    <r>
      <rPr>
        <b/>
        <sz val="11"/>
        <rFont val="宋体"/>
        <charset val="134"/>
      </rPr>
      <t>总投资：6500</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规模：90</t>
    </r>
    <r>
      <rPr>
        <sz val="11"/>
        <rFont val="宋体"/>
        <charset val="134"/>
      </rPr>
      <t>座</t>
    </r>
    <r>
      <rPr>
        <sz val="11"/>
        <rFont val="Times New Roman"/>
        <charset val="134"/>
      </rPr>
      <t xml:space="preserve">                                                </t>
    </r>
    <r>
      <rPr>
        <b/>
        <sz val="11"/>
        <rFont val="宋体"/>
        <charset val="134"/>
      </rPr>
      <t>建设内容：</t>
    </r>
    <r>
      <rPr>
        <sz val="11"/>
        <rFont val="宋体"/>
        <charset val="134"/>
      </rPr>
      <t>计划建设日光温室90座，每座占地面积2.25亩（100m×15m），包括日光温室主体和附属水肥等设备，以及场地平整、供水、输配电、道路等配套设施。</t>
    </r>
  </si>
  <si>
    <r>
      <rPr>
        <b/>
        <sz val="11"/>
        <rFont val="宋体"/>
        <charset val="134"/>
      </rPr>
      <t>1.经济效益：</t>
    </r>
    <r>
      <rPr>
        <sz val="11"/>
        <rFont val="宋体"/>
        <charset val="134"/>
      </rPr>
      <t xml:space="preserve">预计增加农户全年总收入700万元，壮大设施农业果蔬生产基地发展，项目资产量化到龙甫乡和艾古斯乡，租赁费70%用于资产分配、30%用于基础设施维护。
</t>
    </r>
    <r>
      <rPr>
        <b/>
        <sz val="11"/>
        <rFont val="宋体"/>
        <charset val="134"/>
      </rPr>
      <t>2.社会效益：</t>
    </r>
    <r>
      <rPr>
        <sz val="11"/>
        <rFont val="宋体"/>
        <charset val="134"/>
      </rPr>
      <t>项目的建设可保障果蔬的供给，以蔬菜大棚基地为基础，带动就业220人，产权归村集体所有。</t>
    </r>
  </si>
  <si>
    <t>yjsx003</t>
  </si>
  <si>
    <t>英吉沙县日光温室建设项目</t>
  </si>
  <si>
    <r>
      <rPr>
        <sz val="11"/>
        <rFont val="宋体"/>
        <charset val="134"/>
      </rPr>
      <t>色提力乡</t>
    </r>
    <r>
      <rPr>
        <sz val="11"/>
        <rFont val="Times New Roman"/>
        <charset val="134"/>
      </rPr>
      <t>8</t>
    </r>
    <r>
      <rPr>
        <sz val="11"/>
        <rFont val="宋体"/>
        <charset val="134"/>
      </rPr>
      <t>村、英吉沙镇</t>
    </r>
    <r>
      <rPr>
        <sz val="11"/>
        <rFont val="Times New Roman"/>
        <charset val="134"/>
      </rPr>
      <t>3</t>
    </r>
    <r>
      <rPr>
        <sz val="11"/>
        <rFont val="宋体"/>
        <charset val="134"/>
      </rPr>
      <t>村、城关乡</t>
    </r>
    <r>
      <rPr>
        <sz val="11"/>
        <rFont val="Times New Roman"/>
        <charset val="134"/>
      </rPr>
      <t>11</t>
    </r>
    <r>
      <rPr>
        <sz val="11"/>
        <rFont val="宋体"/>
        <charset val="134"/>
      </rPr>
      <t>村</t>
    </r>
    <r>
      <rPr>
        <sz val="11"/>
        <rFont val="Times New Roman"/>
        <charset val="134"/>
      </rPr>
      <t>13</t>
    </r>
    <r>
      <rPr>
        <sz val="11"/>
        <rFont val="宋体"/>
        <charset val="134"/>
      </rPr>
      <t>村</t>
    </r>
  </si>
  <si>
    <r>
      <rPr>
        <b/>
        <sz val="11"/>
        <rFont val="宋体"/>
        <charset val="134"/>
      </rPr>
      <t>总投资：</t>
    </r>
    <r>
      <rPr>
        <b/>
        <sz val="11"/>
        <rFont val="Times New Roman"/>
        <charset val="134"/>
      </rPr>
      <t>1170</t>
    </r>
    <r>
      <rPr>
        <sz val="11"/>
        <rFont val="宋体"/>
        <charset val="134"/>
      </rPr>
      <t>万元</t>
    </r>
    <r>
      <rPr>
        <sz val="11"/>
        <rFont val="Times New Roman"/>
        <charset val="134"/>
      </rPr>
      <t xml:space="preserve">               </t>
    </r>
    <r>
      <rPr>
        <b/>
        <sz val="11"/>
        <rFont val="宋体"/>
        <charset val="134"/>
      </rPr>
      <t>规模：</t>
    </r>
    <r>
      <rPr>
        <b/>
        <sz val="11"/>
        <rFont val="Times New Roman"/>
        <charset val="134"/>
      </rPr>
      <t>39</t>
    </r>
    <r>
      <rPr>
        <sz val="11"/>
        <rFont val="宋体"/>
        <charset val="134"/>
      </rPr>
      <t>座</t>
    </r>
    <r>
      <rPr>
        <sz val="11"/>
        <rFont val="Times New Roman"/>
        <charset val="134"/>
      </rPr>
      <t xml:space="preserve">                                               </t>
    </r>
    <r>
      <rPr>
        <b/>
        <sz val="11"/>
        <rFont val="宋体"/>
        <charset val="134"/>
      </rPr>
      <t>建设内容：</t>
    </r>
    <r>
      <rPr>
        <sz val="11"/>
        <rFont val="宋体"/>
        <charset val="134"/>
      </rPr>
      <t>英吉沙县新建日光温室</t>
    </r>
    <r>
      <rPr>
        <sz val="11"/>
        <rFont val="Times New Roman"/>
        <charset val="134"/>
      </rPr>
      <t>39</t>
    </r>
    <r>
      <rPr>
        <sz val="11"/>
        <rFont val="宋体"/>
        <charset val="134"/>
      </rPr>
      <t>座，其中</t>
    </r>
    <r>
      <rPr>
        <b/>
        <sz val="11"/>
        <rFont val="宋体"/>
        <charset val="134"/>
      </rPr>
      <t>：</t>
    </r>
    <r>
      <rPr>
        <sz val="11"/>
        <rFont val="宋体"/>
        <charset val="134"/>
      </rPr>
      <t>色提力乡</t>
    </r>
    <r>
      <rPr>
        <sz val="11"/>
        <rFont val="Times New Roman"/>
        <charset val="134"/>
      </rPr>
      <t>8</t>
    </r>
    <r>
      <rPr>
        <sz val="11"/>
        <rFont val="宋体"/>
        <charset val="134"/>
      </rPr>
      <t>村</t>
    </r>
    <r>
      <rPr>
        <sz val="11"/>
        <rFont val="Times New Roman"/>
        <charset val="134"/>
      </rPr>
      <t>21</t>
    </r>
    <r>
      <rPr>
        <sz val="11"/>
        <rFont val="宋体"/>
        <charset val="134"/>
      </rPr>
      <t>座；依格孜也尔乡</t>
    </r>
    <r>
      <rPr>
        <sz val="11"/>
        <rFont val="Times New Roman"/>
        <charset val="134"/>
      </rPr>
      <t>1</t>
    </r>
    <r>
      <rPr>
        <sz val="11"/>
        <rFont val="宋体"/>
        <charset val="134"/>
      </rPr>
      <t>村、</t>
    </r>
    <r>
      <rPr>
        <sz val="11"/>
        <rFont val="Times New Roman"/>
        <charset val="134"/>
      </rPr>
      <t>2</t>
    </r>
    <r>
      <rPr>
        <sz val="11"/>
        <rFont val="宋体"/>
        <charset val="134"/>
      </rPr>
      <t>村、</t>
    </r>
    <r>
      <rPr>
        <sz val="11"/>
        <rFont val="Times New Roman"/>
        <charset val="134"/>
      </rPr>
      <t>3</t>
    </r>
    <r>
      <rPr>
        <sz val="11"/>
        <rFont val="宋体"/>
        <charset val="134"/>
      </rPr>
      <t>村、</t>
    </r>
    <r>
      <rPr>
        <sz val="11"/>
        <rFont val="Times New Roman"/>
        <charset val="134"/>
      </rPr>
      <t>4</t>
    </r>
    <r>
      <rPr>
        <sz val="11"/>
        <rFont val="宋体"/>
        <charset val="134"/>
      </rPr>
      <t>村共建</t>
    </r>
    <r>
      <rPr>
        <sz val="11"/>
        <rFont val="Times New Roman"/>
        <charset val="134"/>
      </rPr>
      <t>10</t>
    </r>
    <r>
      <rPr>
        <sz val="11"/>
        <rFont val="宋体"/>
        <charset val="134"/>
      </rPr>
      <t>座；英吉沙镇</t>
    </r>
    <r>
      <rPr>
        <sz val="11"/>
        <rFont val="Times New Roman"/>
        <charset val="134"/>
      </rPr>
      <t>3</t>
    </r>
    <r>
      <rPr>
        <sz val="11"/>
        <rFont val="宋体"/>
        <charset val="134"/>
      </rPr>
      <t>村</t>
    </r>
    <r>
      <rPr>
        <sz val="11"/>
        <rFont val="Times New Roman"/>
        <charset val="134"/>
      </rPr>
      <t>2</t>
    </r>
    <r>
      <rPr>
        <sz val="11"/>
        <rFont val="宋体"/>
        <charset val="134"/>
      </rPr>
      <t>座；城关乡</t>
    </r>
    <r>
      <rPr>
        <sz val="11"/>
        <rFont val="Times New Roman"/>
        <charset val="134"/>
      </rPr>
      <t>13</t>
    </r>
    <r>
      <rPr>
        <sz val="11"/>
        <rFont val="宋体"/>
        <charset val="134"/>
      </rPr>
      <t>村</t>
    </r>
    <r>
      <rPr>
        <sz val="11"/>
        <rFont val="Times New Roman"/>
        <charset val="134"/>
      </rPr>
      <t>6</t>
    </r>
    <r>
      <rPr>
        <sz val="11"/>
        <rFont val="宋体"/>
        <charset val="134"/>
      </rPr>
      <t>座，并配套相关设施。</t>
    </r>
  </si>
  <si>
    <r>
      <rPr>
        <b/>
        <sz val="11"/>
        <rFont val="宋体"/>
        <charset val="134"/>
      </rPr>
      <t>1.经济效益：</t>
    </r>
    <r>
      <rPr>
        <sz val="11"/>
        <rFont val="宋体"/>
        <charset val="134"/>
      </rPr>
      <t xml:space="preserve">预计增加农户全年总收入100万元，壮大设施农业果蔬生产基地发展。
</t>
    </r>
    <r>
      <rPr>
        <b/>
        <sz val="11"/>
        <rFont val="宋体"/>
        <charset val="134"/>
      </rPr>
      <t>2.社会效益：</t>
    </r>
    <r>
      <rPr>
        <sz val="11"/>
        <rFont val="宋体"/>
        <charset val="134"/>
      </rPr>
      <t>项目的建设可保障果蔬的供给，以蔬菜大棚基地为基础，带动就业30人。产权归村集体所有。</t>
    </r>
  </si>
  <si>
    <t>储备</t>
  </si>
  <si>
    <t>yjsx004</t>
  </si>
  <si>
    <t>英吉沙县日光温室改造提升项目</t>
  </si>
  <si>
    <r>
      <rPr>
        <sz val="11"/>
        <rFont val="宋体"/>
        <charset val="134"/>
      </rPr>
      <t>龙甫乡</t>
    </r>
    <r>
      <rPr>
        <sz val="11"/>
        <rFont val="Times New Roman"/>
        <charset val="134"/>
      </rPr>
      <t>6</t>
    </r>
    <r>
      <rPr>
        <sz val="11"/>
        <rFont val="宋体"/>
        <charset val="134"/>
      </rPr>
      <t>村</t>
    </r>
  </si>
  <si>
    <r>
      <rPr>
        <b/>
        <sz val="11"/>
        <rFont val="宋体"/>
        <charset val="134"/>
      </rPr>
      <t>总投资：</t>
    </r>
    <r>
      <rPr>
        <b/>
        <sz val="11"/>
        <rFont val="Times New Roman"/>
        <charset val="134"/>
      </rPr>
      <t>1250</t>
    </r>
    <r>
      <rPr>
        <sz val="11"/>
        <rFont val="宋体"/>
        <charset val="134"/>
      </rPr>
      <t>万元</t>
    </r>
    <r>
      <rPr>
        <sz val="11"/>
        <rFont val="Times New Roman"/>
        <charset val="134"/>
      </rPr>
      <t xml:space="preserve">              </t>
    </r>
    <r>
      <rPr>
        <b/>
        <sz val="11"/>
        <rFont val="宋体"/>
        <charset val="134"/>
      </rPr>
      <t>规模：</t>
    </r>
    <r>
      <rPr>
        <b/>
        <sz val="11"/>
        <rFont val="Times New Roman"/>
        <charset val="134"/>
      </rPr>
      <t>250</t>
    </r>
    <r>
      <rPr>
        <sz val="11"/>
        <rFont val="宋体"/>
        <charset val="134"/>
      </rPr>
      <t>座</t>
    </r>
    <r>
      <rPr>
        <sz val="11"/>
        <rFont val="Times New Roman"/>
        <charset val="134"/>
      </rPr>
      <t xml:space="preserve">                                    </t>
    </r>
    <r>
      <rPr>
        <b/>
        <sz val="11"/>
        <rFont val="宋体"/>
        <charset val="134"/>
      </rPr>
      <t>建设内容：</t>
    </r>
    <r>
      <rPr>
        <sz val="11"/>
        <rFont val="宋体"/>
        <charset val="134"/>
      </rPr>
      <t>对</t>
    </r>
    <r>
      <rPr>
        <sz val="11"/>
        <rFont val="Times New Roman"/>
        <charset val="134"/>
      </rPr>
      <t>250</t>
    </r>
    <r>
      <rPr>
        <sz val="11"/>
        <rFont val="宋体"/>
        <charset val="134"/>
      </rPr>
      <t>座温室进行改造（龙甫乡蔬菜基地</t>
    </r>
    <r>
      <rPr>
        <sz val="11"/>
        <rFont val="Times New Roman"/>
        <charset val="134"/>
      </rPr>
      <t>200</t>
    </r>
    <r>
      <rPr>
        <sz val="11"/>
        <rFont val="宋体"/>
        <charset val="134"/>
      </rPr>
      <t>座、资源库</t>
    </r>
    <r>
      <rPr>
        <sz val="11"/>
        <rFont val="Times New Roman"/>
        <charset val="134"/>
      </rPr>
      <t>50</t>
    </r>
    <r>
      <rPr>
        <sz val="11"/>
        <rFont val="宋体"/>
        <charset val="134"/>
      </rPr>
      <t>座），计划每座投资</t>
    </r>
    <r>
      <rPr>
        <sz val="11"/>
        <rFont val="Times New Roman"/>
        <charset val="134"/>
      </rPr>
      <t>5</t>
    </r>
    <r>
      <rPr>
        <sz val="11"/>
        <rFont val="宋体"/>
        <charset val="134"/>
      </rPr>
      <t>万元，共计</t>
    </r>
    <r>
      <rPr>
        <sz val="11"/>
        <rFont val="Times New Roman"/>
        <charset val="134"/>
      </rPr>
      <t>1250</t>
    </r>
    <r>
      <rPr>
        <sz val="11"/>
        <rFont val="宋体"/>
        <charset val="134"/>
      </rPr>
      <t>万元，配套完善水肥灌溉系统、吊喷系统、雾化系统，更换棚膜，棉被及相关配套附属等。</t>
    </r>
  </si>
  <si>
    <r>
      <rPr>
        <b/>
        <sz val="11"/>
        <rFont val="宋体"/>
        <charset val="134"/>
      </rPr>
      <t>1.经济效益：</t>
    </r>
    <r>
      <rPr>
        <sz val="11"/>
        <rFont val="宋体"/>
        <charset val="134"/>
      </rPr>
      <t xml:space="preserve">预计增加农户全年总收入650万元，壮大设施农业果蔬生产基地发展。
</t>
    </r>
    <r>
      <rPr>
        <b/>
        <sz val="11"/>
        <rFont val="宋体"/>
        <charset val="134"/>
      </rPr>
      <t>2.社会效益：</t>
    </r>
    <r>
      <rPr>
        <sz val="11"/>
        <rFont val="宋体"/>
        <charset val="134"/>
      </rPr>
      <t>项目的建设可保障果蔬的供给，以蔬菜大棚基地为基础，带动就业210人。产权归村集体所有。</t>
    </r>
  </si>
  <si>
    <t>yjsx005</t>
  </si>
  <si>
    <t>英吉沙县苏盖提乡2024年高效节水配套设施建设项目</t>
  </si>
  <si>
    <t>小型农田水利设施建设</t>
  </si>
  <si>
    <r>
      <rPr>
        <sz val="11"/>
        <rFont val="宋体"/>
        <charset val="134"/>
      </rPr>
      <t>苏盖提乡</t>
    </r>
    <r>
      <rPr>
        <sz val="11"/>
        <rFont val="Times New Roman"/>
        <charset val="134"/>
      </rPr>
      <t>6</t>
    </r>
    <r>
      <rPr>
        <sz val="11"/>
        <rFont val="宋体"/>
        <charset val="134"/>
      </rPr>
      <t>村、</t>
    </r>
    <r>
      <rPr>
        <sz val="11"/>
        <rFont val="Times New Roman"/>
        <charset val="134"/>
      </rPr>
      <t>8</t>
    </r>
    <r>
      <rPr>
        <sz val="11"/>
        <rFont val="宋体"/>
        <charset val="134"/>
      </rPr>
      <t>村、</t>
    </r>
    <r>
      <rPr>
        <sz val="11"/>
        <rFont val="Times New Roman"/>
        <charset val="134"/>
      </rPr>
      <t>9</t>
    </r>
    <r>
      <rPr>
        <sz val="11"/>
        <rFont val="宋体"/>
        <charset val="134"/>
      </rPr>
      <t>村、</t>
    </r>
    <r>
      <rPr>
        <sz val="11"/>
        <rFont val="Times New Roman"/>
        <charset val="134"/>
      </rPr>
      <t>10</t>
    </r>
    <r>
      <rPr>
        <sz val="11"/>
        <rFont val="宋体"/>
        <charset val="134"/>
      </rPr>
      <t>村、</t>
    </r>
    <r>
      <rPr>
        <sz val="11"/>
        <rFont val="Times New Roman"/>
        <charset val="134"/>
      </rPr>
      <t>11</t>
    </r>
    <r>
      <rPr>
        <sz val="11"/>
        <rFont val="宋体"/>
        <charset val="134"/>
      </rPr>
      <t>村、</t>
    </r>
    <r>
      <rPr>
        <sz val="11"/>
        <rFont val="Times New Roman"/>
        <charset val="134"/>
      </rPr>
      <t>12</t>
    </r>
    <r>
      <rPr>
        <sz val="11"/>
        <rFont val="宋体"/>
        <charset val="134"/>
      </rPr>
      <t>村、</t>
    </r>
    <r>
      <rPr>
        <sz val="11"/>
        <rFont val="Times New Roman"/>
        <charset val="134"/>
      </rPr>
      <t>13</t>
    </r>
    <r>
      <rPr>
        <sz val="11"/>
        <rFont val="宋体"/>
        <charset val="134"/>
      </rPr>
      <t>村、</t>
    </r>
    <r>
      <rPr>
        <sz val="11"/>
        <rFont val="Times New Roman"/>
        <charset val="134"/>
      </rPr>
      <t>15</t>
    </r>
    <r>
      <rPr>
        <sz val="11"/>
        <rFont val="宋体"/>
        <charset val="134"/>
      </rPr>
      <t>村、</t>
    </r>
    <r>
      <rPr>
        <sz val="11"/>
        <rFont val="Times New Roman"/>
        <charset val="134"/>
      </rPr>
      <t>16</t>
    </r>
    <r>
      <rPr>
        <sz val="11"/>
        <rFont val="宋体"/>
        <charset val="134"/>
      </rPr>
      <t>村、</t>
    </r>
    <r>
      <rPr>
        <sz val="11"/>
        <rFont val="Times New Roman"/>
        <charset val="134"/>
      </rPr>
      <t>17</t>
    </r>
    <r>
      <rPr>
        <sz val="11"/>
        <rFont val="宋体"/>
        <charset val="134"/>
      </rPr>
      <t>村</t>
    </r>
  </si>
  <si>
    <r>
      <rPr>
        <b/>
        <sz val="11"/>
        <rFont val="宋体"/>
        <charset val="134"/>
      </rPr>
      <t>总投资：</t>
    </r>
    <r>
      <rPr>
        <b/>
        <sz val="11"/>
        <rFont val="Times New Roman"/>
        <charset val="134"/>
      </rPr>
      <t>600</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t>
    </r>
    <r>
      <rPr>
        <b/>
        <sz val="11"/>
        <rFont val="Times New Roman"/>
        <charset val="134"/>
      </rPr>
      <t>4000</t>
    </r>
    <r>
      <rPr>
        <sz val="11"/>
        <rFont val="宋体"/>
        <charset val="134"/>
      </rPr>
      <t>亩</t>
    </r>
    <r>
      <rPr>
        <sz val="11"/>
        <rFont val="Times New Roman"/>
        <charset val="134"/>
      </rPr>
      <t xml:space="preserve">                                             </t>
    </r>
    <r>
      <rPr>
        <b/>
        <sz val="11"/>
        <rFont val="宋体"/>
        <charset val="134"/>
      </rPr>
      <t>建设内容：</t>
    </r>
    <r>
      <rPr>
        <sz val="11"/>
        <rFont val="宋体"/>
        <charset val="134"/>
      </rPr>
      <t>为新平整的</t>
    </r>
    <r>
      <rPr>
        <sz val="11"/>
        <rFont val="Times New Roman"/>
        <charset val="134"/>
      </rPr>
      <t>0.4</t>
    </r>
    <r>
      <rPr>
        <sz val="11"/>
        <rFont val="宋体"/>
        <charset val="134"/>
      </rPr>
      <t>万亩土地配套高效节水设施灌溉系统及附属设施等，包括：新建沉砂池5座、泵房</t>
    </r>
    <r>
      <rPr>
        <sz val="11"/>
        <rFont val="Times New Roman"/>
        <charset val="134"/>
      </rPr>
      <t>3</t>
    </r>
    <r>
      <rPr>
        <sz val="11"/>
        <rFont val="宋体"/>
        <charset val="134"/>
      </rPr>
      <t>个、改造泵房</t>
    </r>
    <r>
      <rPr>
        <sz val="11"/>
        <rFont val="Times New Roman"/>
        <charset val="134"/>
      </rPr>
      <t>2</t>
    </r>
    <r>
      <rPr>
        <sz val="11"/>
        <rFont val="宋体"/>
        <charset val="134"/>
      </rPr>
      <t>个，其中一个泵房全自动智能化，沉沙池用管道链接附近</t>
    </r>
    <r>
      <rPr>
        <sz val="11"/>
        <rFont val="Times New Roman"/>
        <charset val="134"/>
      </rPr>
      <t>5</t>
    </r>
    <r>
      <rPr>
        <sz val="11"/>
        <rFont val="宋体"/>
        <charset val="134"/>
      </rPr>
      <t>个机井，保障供水。</t>
    </r>
  </si>
  <si>
    <t>亩</t>
  </si>
  <si>
    <t>苏盖提乡人民政府</t>
  </si>
  <si>
    <t>阿卜杜瓦哈普·热依木</t>
  </si>
  <si>
    <r>
      <rPr>
        <b/>
        <sz val="11"/>
        <rFont val="Times New Roman"/>
        <charset val="134"/>
      </rPr>
      <t>1.</t>
    </r>
    <r>
      <rPr>
        <b/>
        <sz val="11"/>
        <rFont val="宋体"/>
        <charset val="134"/>
      </rPr>
      <t>经济效益：</t>
    </r>
    <r>
      <rPr>
        <sz val="11"/>
        <rFont val="Times New Roman"/>
        <charset val="134"/>
      </rPr>
      <t>0.4</t>
    </r>
    <r>
      <rPr>
        <sz val="11"/>
        <rFont val="宋体"/>
        <charset val="134"/>
      </rPr>
      <t>万亩新开发地块利用比传统灌溉少用</t>
    </r>
    <r>
      <rPr>
        <sz val="11"/>
        <rFont val="Times New Roman"/>
        <charset val="134"/>
      </rPr>
      <t>120</t>
    </r>
    <r>
      <rPr>
        <sz val="11"/>
        <rFont val="宋体"/>
        <charset val="134"/>
      </rPr>
      <t>万立方水，达到高效、充分利用水资源的目标，能有效节省水资源。计划资产量化10个村。</t>
    </r>
    <r>
      <rPr>
        <sz val="11"/>
        <rFont val="Times New Roman"/>
        <charset val="134"/>
      </rPr>
      <t xml:space="preserve">
</t>
    </r>
    <r>
      <rPr>
        <b/>
        <sz val="11"/>
        <rFont val="Times New Roman"/>
        <charset val="134"/>
      </rPr>
      <t>2.</t>
    </r>
    <r>
      <rPr>
        <b/>
        <sz val="11"/>
        <rFont val="宋体"/>
        <charset val="134"/>
      </rPr>
      <t>社会效益：</t>
    </r>
    <r>
      <rPr>
        <sz val="11"/>
        <rFont val="宋体"/>
        <charset val="134"/>
      </rPr>
      <t>可带动就业人数≧</t>
    </r>
    <r>
      <rPr>
        <sz val="11"/>
        <rFont val="Times New Roman"/>
        <charset val="134"/>
      </rPr>
      <t>20</t>
    </r>
    <r>
      <rPr>
        <sz val="11"/>
        <rFont val="宋体"/>
        <charset val="134"/>
      </rPr>
      <t>人，受益脱贫人口≧</t>
    </r>
    <r>
      <rPr>
        <sz val="11"/>
        <rFont val="Times New Roman"/>
        <charset val="134"/>
      </rPr>
      <t>2600</t>
    </r>
    <r>
      <rPr>
        <sz val="11"/>
        <rFont val="宋体"/>
        <charset val="134"/>
      </rPr>
      <t>人。</t>
    </r>
  </si>
  <si>
    <t>yjsx006</t>
  </si>
  <si>
    <t>英吉沙县芒辛镇高效节水建设项目</t>
  </si>
  <si>
    <t>芒辛镇1村、3村、4村、5村、7村、8村、9村、13村、14村</t>
  </si>
  <si>
    <r>
      <rPr>
        <b/>
        <sz val="11"/>
        <rFont val="宋体"/>
        <charset val="134"/>
      </rPr>
      <t>总投资：</t>
    </r>
    <r>
      <rPr>
        <b/>
        <sz val="11"/>
        <rFont val="Times New Roman"/>
        <charset val="134"/>
      </rPr>
      <t>1469.25</t>
    </r>
    <r>
      <rPr>
        <sz val="11"/>
        <rFont val="宋体"/>
        <charset val="134"/>
      </rPr>
      <t>万元</t>
    </r>
    <r>
      <rPr>
        <sz val="11"/>
        <rFont val="Times New Roman"/>
        <charset val="134"/>
      </rPr>
      <t xml:space="preserve">         </t>
    </r>
    <r>
      <rPr>
        <b/>
        <sz val="11"/>
        <rFont val="宋体"/>
        <charset val="134"/>
      </rPr>
      <t>规模：</t>
    </r>
    <r>
      <rPr>
        <b/>
        <sz val="11"/>
        <rFont val="Times New Roman"/>
        <charset val="134"/>
      </rPr>
      <t>5877</t>
    </r>
    <r>
      <rPr>
        <sz val="11"/>
        <rFont val="宋体"/>
        <charset val="134"/>
      </rPr>
      <t>亩</t>
    </r>
    <r>
      <rPr>
        <sz val="11"/>
        <rFont val="Times New Roman"/>
        <charset val="134"/>
      </rPr>
      <t xml:space="preserve">                                             </t>
    </r>
    <r>
      <rPr>
        <b/>
        <sz val="11"/>
        <rFont val="宋体"/>
        <charset val="134"/>
      </rPr>
      <t>建设内容：</t>
    </r>
    <r>
      <rPr>
        <sz val="11"/>
        <rFont val="宋体"/>
        <charset val="134"/>
      </rPr>
      <t>对全镇实施</t>
    </r>
    <r>
      <rPr>
        <sz val="11"/>
        <rFont val="Times New Roman"/>
        <charset val="134"/>
      </rPr>
      <t>5877</t>
    </r>
    <r>
      <rPr>
        <sz val="11"/>
        <rFont val="宋体"/>
        <charset val="134"/>
      </rPr>
      <t>亩节水灌溉，其中：（</t>
    </r>
    <r>
      <rPr>
        <sz val="11"/>
        <rFont val="Times New Roman"/>
        <charset val="134"/>
      </rPr>
      <t>1</t>
    </r>
    <r>
      <rPr>
        <sz val="11"/>
        <rFont val="宋体"/>
        <charset val="134"/>
      </rPr>
      <t>村</t>
    </r>
    <r>
      <rPr>
        <sz val="11"/>
        <rFont val="Times New Roman"/>
        <charset val="134"/>
      </rPr>
      <t>750</t>
    </r>
    <r>
      <rPr>
        <sz val="11"/>
        <rFont val="宋体"/>
        <charset val="134"/>
      </rPr>
      <t>亩、</t>
    </r>
    <r>
      <rPr>
        <sz val="11"/>
        <rFont val="Times New Roman"/>
        <charset val="134"/>
      </rPr>
      <t>3</t>
    </r>
    <r>
      <rPr>
        <sz val="11"/>
        <rFont val="宋体"/>
        <charset val="134"/>
      </rPr>
      <t>村</t>
    </r>
    <r>
      <rPr>
        <sz val="11"/>
        <rFont val="Times New Roman"/>
        <charset val="134"/>
      </rPr>
      <t>190</t>
    </r>
    <r>
      <rPr>
        <sz val="11"/>
        <rFont val="宋体"/>
        <charset val="134"/>
      </rPr>
      <t>亩、</t>
    </r>
    <r>
      <rPr>
        <sz val="11"/>
        <rFont val="Times New Roman"/>
        <charset val="134"/>
      </rPr>
      <t>4</t>
    </r>
    <r>
      <rPr>
        <sz val="11"/>
        <rFont val="宋体"/>
        <charset val="134"/>
      </rPr>
      <t>村</t>
    </r>
    <r>
      <rPr>
        <sz val="11"/>
        <rFont val="Times New Roman"/>
        <charset val="134"/>
      </rPr>
      <t>500</t>
    </r>
    <r>
      <rPr>
        <sz val="11"/>
        <rFont val="宋体"/>
        <charset val="134"/>
      </rPr>
      <t>亩、</t>
    </r>
    <r>
      <rPr>
        <sz val="11"/>
        <rFont val="Times New Roman"/>
        <charset val="134"/>
      </rPr>
      <t>5</t>
    </r>
    <r>
      <rPr>
        <sz val="11"/>
        <rFont val="宋体"/>
        <charset val="134"/>
      </rPr>
      <t>村</t>
    </r>
    <r>
      <rPr>
        <sz val="11"/>
        <rFont val="Times New Roman"/>
        <charset val="134"/>
      </rPr>
      <t>630</t>
    </r>
    <r>
      <rPr>
        <sz val="11"/>
        <rFont val="宋体"/>
        <charset val="134"/>
      </rPr>
      <t>亩、</t>
    </r>
    <r>
      <rPr>
        <sz val="11"/>
        <rFont val="Times New Roman"/>
        <charset val="134"/>
      </rPr>
      <t>7</t>
    </r>
    <r>
      <rPr>
        <sz val="11"/>
        <rFont val="宋体"/>
        <charset val="134"/>
      </rPr>
      <t>村</t>
    </r>
    <r>
      <rPr>
        <sz val="11"/>
        <rFont val="Times New Roman"/>
        <charset val="134"/>
      </rPr>
      <t>1382</t>
    </r>
    <r>
      <rPr>
        <sz val="11"/>
        <rFont val="宋体"/>
        <charset val="134"/>
      </rPr>
      <t>亩、</t>
    </r>
    <r>
      <rPr>
        <sz val="11"/>
        <rFont val="Times New Roman"/>
        <charset val="134"/>
      </rPr>
      <t>8</t>
    </r>
    <r>
      <rPr>
        <sz val="11"/>
        <rFont val="宋体"/>
        <charset val="134"/>
      </rPr>
      <t>村</t>
    </r>
    <r>
      <rPr>
        <sz val="11"/>
        <rFont val="Times New Roman"/>
        <charset val="134"/>
      </rPr>
      <t>230</t>
    </r>
    <r>
      <rPr>
        <sz val="11"/>
        <rFont val="宋体"/>
        <charset val="134"/>
      </rPr>
      <t>亩、</t>
    </r>
    <r>
      <rPr>
        <sz val="11"/>
        <rFont val="Times New Roman"/>
        <charset val="134"/>
      </rPr>
      <t>9</t>
    </r>
    <r>
      <rPr>
        <sz val="11"/>
        <rFont val="宋体"/>
        <charset val="134"/>
      </rPr>
      <t>村</t>
    </r>
    <r>
      <rPr>
        <sz val="11"/>
        <rFont val="Times New Roman"/>
        <charset val="134"/>
      </rPr>
      <t>227</t>
    </r>
    <r>
      <rPr>
        <sz val="11"/>
        <rFont val="宋体"/>
        <charset val="134"/>
      </rPr>
      <t>亩、</t>
    </r>
    <r>
      <rPr>
        <sz val="11"/>
        <rFont val="Times New Roman"/>
        <charset val="134"/>
      </rPr>
      <t>13</t>
    </r>
    <r>
      <rPr>
        <sz val="11"/>
        <rFont val="宋体"/>
        <charset val="134"/>
      </rPr>
      <t>村</t>
    </r>
    <r>
      <rPr>
        <sz val="11"/>
        <rFont val="Times New Roman"/>
        <charset val="134"/>
      </rPr>
      <t>1400</t>
    </r>
    <r>
      <rPr>
        <sz val="11"/>
        <rFont val="宋体"/>
        <charset val="134"/>
      </rPr>
      <t>亩、</t>
    </r>
    <r>
      <rPr>
        <sz val="11"/>
        <rFont val="Times New Roman"/>
        <charset val="134"/>
      </rPr>
      <t>14</t>
    </r>
    <r>
      <rPr>
        <sz val="11"/>
        <rFont val="宋体"/>
        <charset val="134"/>
      </rPr>
      <t>村</t>
    </r>
    <r>
      <rPr>
        <sz val="11"/>
        <rFont val="Times New Roman"/>
        <charset val="134"/>
      </rPr>
      <t>810</t>
    </r>
    <r>
      <rPr>
        <sz val="11"/>
        <rFont val="宋体"/>
        <charset val="134"/>
      </rPr>
      <t>亩），建设系统首部、沉砂池、敷设管网及等相关附属设施设备。</t>
    </r>
  </si>
  <si>
    <t>芒辛镇人民政府</t>
  </si>
  <si>
    <r>
      <rPr>
        <sz val="11"/>
        <rFont val="宋体"/>
        <charset val="134"/>
      </rPr>
      <t>穆台力普</t>
    </r>
    <r>
      <rPr>
        <sz val="11"/>
        <rFont val="Times New Roman"/>
        <charset val="134"/>
      </rPr>
      <t>.</t>
    </r>
    <r>
      <rPr>
        <sz val="11"/>
        <rFont val="宋体"/>
        <charset val="134"/>
      </rPr>
      <t>穆合台尔</t>
    </r>
  </si>
  <si>
    <r>
      <rPr>
        <b/>
        <sz val="11"/>
        <rFont val="宋体"/>
        <charset val="134"/>
      </rPr>
      <t>1.经济效益：</t>
    </r>
    <r>
      <rPr>
        <sz val="11"/>
        <rFont val="宋体"/>
        <charset val="134"/>
      </rPr>
      <t xml:space="preserve">壮大巩固主导产业，改善节水条件，带动增加农户收入。推动果树种植业发展，园优质果率达80%以上，亩均产量较上年增加10%以上。计划资产量化到芒辛镇8个村，项目后期由各乡镇自行运营管护，产生收益后由各地块农户受益。
</t>
    </r>
    <r>
      <rPr>
        <b/>
        <sz val="11"/>
        <rFont val="宋体"/>
        <charset val="134"/>
      </rPr>
      <t>2.社会效益：</t>
    </r>
    <r>
      <rPr>
        <sz val="11"/>
        <rFont val="宋体"/>
        <charset val="134"/>
      </rPr>
      <t>可带动就业人数≧80人，受益脱贫人口≧4300人。</t>
    </r>
  </si>
  <si>
    <t>储备、计划库</t>
  </si>
  <si>
    <t>yjsx007</t>
  </si>
  <si>
    <t>英吉沙县特色种植奖补项目</t>
  </si>
  <si>
    <t>农业社会化服务</t>
  </si>
  <si>
    <r>
      <rPr>
        <sz val="11"/>
        <rFont val="宋体"/>
        <charset val="134"/>
      </rPr>
      <t>英吉沙县</t>
    </r>
    <r>
      <rPr>
        <sz val="11"/>
        <rFont val="Times New Roman"/>
        <charset val="134"/>
      </rPr>
      <t>14</t>
    </r>
    <r>
      <rPr>
        <sz val="11"/>
        <rFont val="宋体"/>
        <charset val="134"/>
      </rPr>
      <t>乡镇</t>
    </r>
  </si>
  <si>
    <r>
      <rPr>
        <b/>
        <sz val="11"/>
        <rFont val="宋体"/>
        <charset val="134"/>
      </rPr>
      <t>总投资：</t>
    </r>
    <r>
      <rPr>
        <b/>
        <sz val="11"/>
        <rFont val="Times New Roman"/>
        <charset val="134"/>
      </rPr>
      <t>1770</t>
    </r>
    <r>
      <rPr>
        <sz val="11"/>
        <rFont val="宋体"/>
        <charset val="134"/>
      </rPr>
      <t>万元</t>
    </r>
    <r>
      <rPr>
        <b/>
        <sz val="11"/>
        <rFont val="Times New Roman"/>
        <charset val="134"/>
      </rPr>
      <t xml:space="preserve">              </t>
    </r>
    <r>
      <rPr>
        <b/>
        <sz val="11"/>
        <rFont val="宋体"/>
        <charset val="134"/>
      </rPr>
      <t>规模：</t>
    </r>
    <r>
      <rPr>
        <b/>
        <sz val="11"/>
        <rFont val="Times New Roman"/>
        <charset val="134"/>
      </rPr>
      <t>37700</t>
    </r>
    <r>
      <rPr>
        <b/>
        <sz val="11"/>
        <rFont val="宋体"/>
        <charset val="134"/>
      </rPr>
      <t>亩</t>
    </r>
    <r>
      <rPr>
        <b/>
        <sz val="11"/>
        <rFont val="Times New Roman"/>
        <charset val="134"/>
      </rPr>
      <t xml:space="preserve">                                            </t>
    </r>
    <r>
      <rPr>
        <b/>
        <sz val="11"/>
        <rFont val="宋体"/>
        <charset val="134"/>
      </rPr>
      <t>建设内容：</t>
    </r>
    <r>
      <rPr>
        <sz val="11"/>
        <rFont val="宋体"/>
        <charset val="134"/>
      </rPr>
      <t>全县计划奖补面积</t>
    </r>
    <r>
      <rPr>
        <sz val="11"/>
        <rFont val="Times New Roman"/>
        <charset val="134"/>
      </rPr>
      <t>37700</t>
    </r>
    <r>
      <rPr>
        <sz val="11"/>
        <rFont val="宋体"/>
        <charset val="134"/>
      </rPr>
      <t>亩，其中：</t>
    </r>
    <r>
      <rPr>
        <b/>
        <sz val="11"/>
        <rFont val="宋体"/>
        <charset val="134"/>
      </rPr>
      <t>①</t>
    </r>
    <r>
      <rPr>
        <sz val="11"/>
        <rFont val="宋体"/>
        <charset val="134"/>
      </rPr>
      <t>红薯</t>
    </r>
    <r>
      <rPr>
        <sz val="11"/>
        <rFont val="Times New Roman"/>
        <charset val="134"/>
      </rPr>
      <t>5000</t>
    </r>
    <r>
      <rPr>
        <sz val="11"/>
        <rFont val="宋体"/>
        <charset val="134"/>
      </rPr>
      <t>亩，每亩奖补</t>
    </r>
    <r>
      <rPr>
        <sz val="11"/>
        <rFont val="Times New Roman"/>
        <charset val="134"/>
      </rPr>
      <t>500</t>
    </r>
    <r>
      <rPr>
        <sz val="11"/>
        <rFont val="宋体"/>
        <charset val="134"/>
      </rPr>
      <t>元；</t>
    </r>
    <r>
      <rPr>
        <b/>
        <sz val="11"/>
        <rFont val="宋体"/>
        <charset val="134"/>
      </rPr>
      <t>②</t>
    </r>
    <r>
      <rPr>
        <sz val="11"/>
        <rFont val="宋体"/>
        <charset val="134"/>
      </rPr>
      <t>高辣辣椒</t>
    </r>
    <r>
      <rPr>
        <sz val="11"/>
        <rFont val="Times New Roman"/>
        <charset val="134"/>
      </rPr>
      <t>32000</t>
    </r>
    <r>
      <rPr>
        <sz val="11"/>
        <rFont val="宋体"/>
        <charset val="134"/>
      </rPr>
      <t>亩，每亩奖补</t>
    </r>
    <r>
      <rPr>
        <sz val="11"/>
        <rFont val="Times New Roman"/>
        <charset val="134"/>
      </rPr>
      <t>300</t>
    </r>
    <r>
      <rPr>
        <sz val="11"/>
        <rFont val="宋体"/>
        <charset val="134"/>
      </rPr>
      <t>元；</t>
    </r>
    <r>
      <rPr>
        <b/>
        <sz val="11"/>
        <rFont val="宋体"/>
        <charset val="134"/>
      </rPr>
      <t>③</t>
    </r>
    <r>
      <rPr>
        <sz val="11"/>
        <rFont val="宋体"/>
        <charset val="134"/>
      </rPr>
      <t>生姜</t>
    </r>
    <r>
      <rPr>
        <sz val="11"/>
        <rFont val="Times New Roman"/>
        <charset val="134"/>
      </rPr>
      <t>700</t>
    </r>
    <r>
      <rPr>
        <sz val="11"/>
        <rFont val="宋体"/>
        <charset val="134"/>
      </rPr>
      <t>亩，每亩奖补</t>
    </r>
    <r>
      <rPr>
        <sz val="11"/>
        <rFont val="Times New Roman"/>
        <charset val="134"/>
      </rPr>
      <t>8000</t>
    </r>
    <r>
      <rPr>
        <sz val="11"/>
        <rFont val="宋体"/>
        <charset val="134"/>
      </rPr>
      <t>元。验收标准：对全县脱贫和监测对象种植面积达到</t>
    </r>
    <r>
      <rPr>
        <sz val="11"/>
        <rFont val="Times New Roman"/>
        <charset val="134"/>
      </rPr>
      <t>1</t>
    </r>
    <r>
      <rPr>
        <sz val="11"/>
        <rFont val="宋体"/>
        <charset val="134"/>
      </rPr>
      <t>亩以上（必须是自有耕地或承包他人耕地且有承包合同的），水肥管理正常，无严重病虫害，成活率</t>
    </r>
    <r>
      <rPr>
        <sz val="11"/>
        <rFont val="Times New Roman"/>
        <charset val="134"/>
      </rPr>
      <t>85%</t>
    </r>
    <r>
      <rPr>
        <sz val="11"/>
        <rFont val="宋体"/>
        <charset val="134"/>
      </rPr>
      <t>以上。</t>
    </r>
  </si>
  <si>
    <r>
      <rPr>
        <sz val="11"/>
        <rFont val="宋体"/>
        <charset val="134"/>
      </rPr>
      <t>农业农村局、英吉沙县</t>
    </r>
    <r>
      <rPr>
        <sz val="11"/>
        <rFont val="Times New Roman"/>
        <charset val="134"/>
      </rPr>
      <t>14</t>
    </r>
    <r>
      <rPr>
        <sz val="11"/>
        <rFont val="宋体"/>
        <charset val="134"/>
      </rPr>
      <t>各乡镇</t>
    </r>
  </si>
  <si>
    <t>麦麦江·玉苏普、各乡镇长</t>
  </si>
  <si>
    <r>
      <rPr>
        <b/>
        <sz val="11"/>
        <rFont val="Times New Roman"/>
        <charset val="134"/>
      </rPr>
      <t>1.</t>
    </r>
    <r>
      <rPr>
        <b/>
        <sz val="11"/>
        <rFont val="宋体"/>
        <charset val="134"/>
      </rPr>
      <t>经济效益：</t>
    </r>
    <r>
      <rPr>
        <sz val="11"/>
        <rFont val="宋体"/>
        <charset val="134"/>
      </rPr>
      <t>项目实施亩均产量较上年增加</t>
    </r>
    <r>
      <rPr>
        <sz val="11"/>
        <rFont val="Times New Roman"/>
        <charset val="134"/>
      </rPr>
      <t>10%</t>
    </r>
    <r>
      <rPr>
        <sz val="11"/>
        <rFont val="宋体"/>
        <charset val="134"/>
      </rPr>
      <t>以上，可带动就业</t>
    </r>
    <r>
      <rPr>
        <sz val="11"/>
        <rFont val="Times New Roman"/>
        <charset val="134"/>
      </rPr>
      <t>2200</t>
    </r>
    <r>
      <rPr>
        <sz val="11"/>
        <rFont val="宋体"/>
        <charset val="134"/>
      </rPr>
      <t>人，增加农户收入。</t>
    </r>
    <r>
      <rPr>
        <sz val="11"/>
        <rFont val="Times New Roman"/>
        <charset val="134"/>
      </rPr>
      <t xml:space="preserve">
</t>
    </r>
    <r>
      <rPr>
        <b/>
        <sz val="11"/>
        <rFont val="Times New Roman"/>
        <charset val="134"/>
      </rPr>
      <t>2.</t>
    </r>
    <r>
      <rPr>
        <b/>
        <sz val="11"/>
        <rFont val="宋体"/>
        <charset val="134"/>
      </rPr>
      <t>社会效益：</t>
    </r>
    <r>
      <rPr>
        <sz val="11"/>
        <rFont val="宋体"/>
        <charset val="134"/>
      </rPr>
      <t>可推动种植业发展，保持水土。项目后期由各乡镇村自行运营管护，产生收益后由农户受益。</t>
    </r>
  </si>
  <si>
    <t>yjsx008</t>
  </si>
  <si>
    <t>英吉沙县特色林果提升增效项目</t>
  </si>
  <si>
    <t>林草基地建设</t>
  </si>
  <si>
    <t>英吉沙县14乡镇</t>
  </si>
  <si>
    <r>
      <rPr>
        <b/>
        <sz val="11"/>
        <rFont val="宋体"/>
        <charset val="134"/>
      </rPr>
      <t>总投资：</t>
    </r>
    <r>
      <rPr>
        <sz val="11"/>
        <rFont val="Times New Roman"/>
        <charset val="134"/>
      </rPr>
      <t>1880</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t>
    </r>
    <r>
      <rPr>
        <sz val="11"/>
        <rFont val="Times New Roman"/>
        <charset val="134"/>
      </rPr>
      <t>94000</t>
    </r>
    <r>
      <rPr>
        <sz val="11"/>
        <rFont val="宋体"/>
        <charset val="134"/>
      </rPr>
      <t>亩</t>
    </r>
    <r>
      <rPr>
        <sz val="11"/>
        <rFont val="Times New Roman"/>
        <charset val="134"/>
      </rPr>
      <t xml:space="preserve">
</t>
    </r>
    <r>
      <rPr>
        <sz val="11"/>
        <rFont val="宋体"/>
        <charset val="134"/>
      </rPr>
      <t>建设内容：特色林果提质增效</t>
    </r>
    <r>
      <rPr>
        <sz val="11"/>
        <rFont val="Times New Roman"/>
        <charset val="134"/>
      </rPr>
      <t>94000</t>
    </r>
    <r>
      <rPr>
        <sz val="11"/>
        <rFont val="宋体"/>
        <charset val="134"/>
      </rPr>
      <t>亩，涉及</t>
    </r>
    <r>
      <rPr>
        <sz val="11"/>
        <rFont val="Times New Roman"/>
        <charset val="134"/>
      </rPr>
      <t>14</t>
    </r>
    <r>
      <rPr>
        <sz val="11"/>
        <rFont val="宋体"/>
        <charset val="134"/>
      </rPr>
      <t>个乡镇178个村的脱贫户杏树、桃树、新梅、核桃，每亩平均</t>
    </r>
    <r>
      <rPr>
        <sz val="11"/>
        <rFont val="Times New Roman"/>
        <charset val="134"/>
      </rPr>
      <t>200</t>
    </r>
    <r>
      <rPr>
        <sz val="11"/>
        <rFont val="宋体"/>
        <charset val="134"/>
      </rPr>
      <t>元，主要用于病虫害防治、嫁接改优、购买</t>
    </r>
    <r>
      <rPr>
        <sz val="11"/>
        <rFont val="Times New Roman"/>
        <charset val="134"/>
      </rPr>
      <t>19</t>
    </r>
    <r>
      <rPr>
        <sz val="11"/>
        <rFont val="宋体"/>
        <charset val="134"/>
      </rPr>
      <t>架农用无人机等。果园优质果率达</t>
    </r>
    <r>
      <rPr>
        <sz val="11"/>
        <rFont val="Times New Roman"/>
        <charset val="134"/>
      </rPr>
      <t>80%</t>
    </r>
    <r>
      <rPr>
        <sz val="11"/>
        <rFont val="宋体"/>
        <charset val="134"/>
      </rPr>
      <t>以上。</t>
    </r>
  </si>
  <si>
    <r>
      <rPr>
        <b/>
        <sz val="11"/>
        <rFont val="Times New Roman"/>
        <charset val="134"/>
      </rPr>
      <t>1.</t>
    </r>
    <r>
      <rPr>
        <b/>
        <sz val="11"/>
        <rFont val="宋体"/>
        <charset val="134"/>
      </rPr>
      <t>经济效益：项目实施亩均产量较上年增加</t>
    </r>
    <r>
      <rPr>
        <b/>
        <sz val="11"/>
        <rFont val="Times New Roman"/>
        <charset val="134"/>
      </rPr>
      <t>10%</t>
    </r>
    <r>
      <rPr>
        <b/>
        <sz val="11"/>
        <rFont val="宋体"/>
        <charset val="134"/>
      </rPr>
      <t>以上，可带动就业</t>
    </r>
    <r>
      <rPr>
        <b/>
        <sz val="11"/>
        <rFont val="Times New Roman"/>
        <charset val="134"/>
      </rPr>
      <t>500</t>
    </r>
    <r>
      <rPr>
        <b/>
        <sz val="11"/>
        <rFont val="宋体"/>
        <charset val="134"/>
      </rPr>
      <t>人，增加农户收入。</t>
    </r>
    <r>
      <rPr>
        <b/>
        <sz val="11"/>
        <rFont val="Times New Roman"/>
        <charset val="134"/>
      </rPr>
      <t xml:space="preserve">
2.</t>
    </r>
    <r>
      <rPr>
        <b/>
        <sz val="11"/>
        <rFont val="宋体"/>
        <charset val="134"/>
      </rPr>
      <t>社会效益：可推动林果种植业发展，绿植覆盖率</t>
    </r>
    <r>
      <rPr>
        <b/>
        <sz val="11"/>
        <rFont val="Times New Roman"/>
        <charset val="134"/>
      </rPr>
      <t>80%</t>
    </r>
    <r>
      <rPr>
        <b/>
        <sz val="11"/>
        <rFont val="宋体"/>
        <charset val="134"/>
      </rPr>
      <t>；园优质果率达</t>
    </r>
    <r>
      <rPr>
        <b/>
        <sz val="11"/>
        <rFont val="Times New Roman"/>
        <charset val="134"/>
      </rPr>
      <t>80%</t>
    </r>
    <r>
      <rPr>
        <b/>
        <sz val="11"/>
        <rFont val="宋体"/>
        <charset val="134"/>
      </rPr>
      <t>以上，保持水土，绿化环境。项目后期由各乡镇村自行运营管护，产生收益后由农户受益。</t>
    </r>
  </si>
  <si>
    <t>yjsx009</t>
  </si>
  <si>
    <t>英吉沙县林果示范园改造提升项目</t>
  </si>
  <si>
    <t>英吉沙县克孜勒乡、色提力乡、乔勒潘乡</t>
  </si>
  <si>
    <r>
      <rPr>
        <b/>
        <sz val="11"/>
        <rFont val="宋体"/>
        <charset val="134"/>
      </rPr>
      <t>总投资：</t>
    </r>
    <r>
      <rPr>
        <b/>
        <sz val="11"/>
        <rFont val="Times New Roman"/>
        <charset val="134"/>
      </rPr>
      <t>1857</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t>
    </r>
    <r>
      <rPr>
        <b/>
        <sz val="11"/>
        <rFont val="Times New Roman"/>
        <charset val="134"/>
      </rPr>
      <t>7428</t>
    </r>
    <r>
      <rPr>
        <sz val="11"/>
        <rFont val="宋体"/>
        <charset val="134"/>
      </rPr>
      <t>亩</t>
    </r>
    <r>
      <rPr>
        <sz val="11"/>
        <rFont val="Times New Roman"/>
        <charset val="134"/>
      </rPr>
      <t xml:space="preserve">
</t>
    </r>
    <r>
      <rPr>
        <b/>
        <sz val="11"/>
        <rFont val="宋体"/>
        <charset val="134"/>
      </rPr>
      <t>建设内容：</t>
    </r>
    <r>
      <rPr>
        <sz val="11"/>
        <rFont val="宋体"/>
        <charset val="134"/>
      </rPr>
      <t>对</t>
    </r>
    <r>
      <rPr>
        <sz val="11"/>
        <rFont val="Times New Roman"/>
        <charset val="134"/>
      </rPr>
      <t>7428</t>
    </r>
    <r>
      <rPr>
        <sz val="11"/>
        <rFont val="宋体"/>
        <charset val="134"/>
      </rPr>
      <t>亩果园（杏、新梅）进行改造提升，建设高效节水、病虫害防治、嫁接改优及补植补造等。</t>
    </r>
  </si>
  <si>
    <t>农业农村局、克孜勒乡、色提力乡、乔勒潘乡</t>
  </si>
  <si>
    <r>
      <rPr>
        <b/>
        <sz val="11"/>
        <rFont val="宋体"/>
        <charset val="134"/>
      </rPr>
      <t>1.经济效益：</t>
    </r>
    <r>
      <rPr>
        <sz val="11"/>
        <rFont val="宋体"/>
        <charset val="134"/>
      </rPr>
      <t>巩固提升效益。林果提质增效果园面积7428亩，带动增加脱贫户收入，推动果树种植业发展，绿植覆盖率</t>
    </r>
    <r>
      <rPr>
        <sz val="11"/>
        <rFont val="Times New Roman"/>
        <charset val="134"/>
      </rPr>
      <t>80%</t>
    </r>
    <r>
      <rPr>
        <sz val="11"/>
        <rFont val="宋体"/>
        <charset val="134"/>
      </rPr>
      <t>；园优质果率达</t>
    </r>
    <r>
      <rPr>
        <sz val="11"/>
        <rFont val="Times New Roman"/>
        <charset val="134"/>
      </rPr>
      <t>80%</t>
    </r>
    <r>
      <rPr>
        <sz val="11"/>
        <rFont val="宋体"/>
        <charset val="134"/>
      </rPr>
      <t>以上，亩均产量较上年增加</t>
    </r>
    <r>
      <rPr>
        <sz val="11"/>
        <rFont val="Times New Roman"/>
        <charset val="134"/>
      </rPr>
      <t>10%</t>
    </r>
    <r>
      <rPr>
        <sz val="11"/>
        <rFont val="宋体"/>
        <charset val="134"/>
      </rPr>
      <t>以上。</t>
    </r>
    <r>
      <rPr>
        <sz val="11"/>
        <rFont val="Times New Roman"/>
        <charset val="134"/>
      </rPr>
      <t xml:space="preserve">
</t>
    </r>
    <r>
      <rPr>
        <b/>
        <sz val="11"/>
        <rFont val="宋体"/>
        <charset val="134"/>
      </rPr>
      <t>2.社会效益：</t>
    </r>
    <r>
      <rPr>
        <sz val="11"/>
        <rFont val="宋体"/>
        <charset val="134"/>
      </rPr>
      <t>带动特色林果产业的发展，促进农户发展特色经济，培育农业经济新的增长点，形成全县林果增产、果农增收、果业发展新格局。</t>
    </r>
  </si>
  <si>
    <t>yjsx010</t>
  </si>
  <si>
    <t>英吉沙县盐碱地改良项目</t>
  </si>
  <si>
    <t>萨罕镇、英也尔乡</t>
  </si>
  <si>
    <r>
      <rPr>
        <b/>
        <sz val="11"/>
        <rFont val="宋体"/>
        <charset val="134"/>
      </rPr>
      <t>总投资：450万元       规模：1500亩                            建设内容：</t>
    </r>
    <r>
      <rPr>
        <sz val="11"/>
        <rFont val="宋体"/>
        <charset val="134"/>
      </rPr>
      <t>对全县0.15万亩盐碱地进行土壤改良，修建排碱渠、使用改良剂、种植耐盐碱作物等盐碱地治理措施。</t>
    </r>
  </si>
  <si>
    <r>
      <rPr>
        <b/>
        <sz val="11"/>
        <rFont val="Times New Roman"/>
        <charset val="134"/>
      </rPr>
      <t>1.</t>
    </r>
    <r>
      <rPr>
        <b/>
        <sz val="11"/>
        <rFont val="宋体"/>
        <charset val="134"/>
      </rPr>
      <t>经济效益：</t>
    </r>
    <r>
      <rPr>
        <sz val="11"/>
        <rFont val="宋体"/>
        <charset val="134"/>
      </rPr>
      <t>通过盐碱地土壤改良，亩产增加不小于</t>
    </r>
    <r>
      <rPr>
        <sz val="11"/>
        <rFont val="Times New Roman"/>
        <charset val="134"/>
      </rPr>
      <t>100</t>
    </r>
    <r>
      <rPr>
        <sz val="11"/>
        <rFont val="宋体"/>
        <charset val="134"/>
      </rPr>
      <t>公斤，提高农户的收入。</t>
    </r>
    <r>
      <rPr>
        <b/>
        <sz val="11"/>
        <rFont val="Times New Roman"/>
        <charset val="134"/>
      </rPr>
      <t xml:space="preserve">
2.</t>
    </r>
    <r>
      <rPr>
        <b/>
        <sz val="11"/>
        <rFont val="宋体"/>
        <charset val="134"/>
      </rPr>
      <t>社会效益：</t>
    </r>
    <r>
      <rPr>
        <sz val="11"/>
        <rFont val="宋体"/>
        <charset val="134"/>
      </rPr>
      <t>符合国家</t>
    </r>
    <r>
      <rPr>
        <sz val="11"/>
        <rFont val="Times New Roman"/>
        <charset val="134"/>
      </rPr>
      <t>“</t>
    </r>
    <r>
      <rPr>
        <sz val="11"/>
        <rFont val="宋体"/>
        <charset val="134"/>
      </rPr>
      <t>藏粮于地、藏粮于技</t>
    </r>
    <r>
      <rPr>
        <sz val="11"/>
        <rFont val="Times New Roman"/>
        <charset val="134"/>
      </rPr>
      <t>”</t>
    </r>
    <r>
      <rPr>
        <sz val="11"/>
        <rFont val="宋体"/>
        <charset val="134"/>
      </rPr>
      <t>战略</t>
    </r>
    <r>
      <rPr>
        <sz val="11"/>
        <rFont val="Times New Roman"/>
        <charset val="134"/>
      </rPr>
      <t>,</t>
    </r>
    <r>
      <rPr>
        <sz val="11"/>
        <rFont val="宋体"/>
        <charset val="134"/>
      </rPr>
      <t>可以使赖以生存的土地资源得到充分利用</t>
    </r>
    <r>
      <rPr>
        <sz val="11"/>
        <rFont val="Times New Roman"/>
        <charset val="134"/>
      </rPr>
      <t>,</t>
    </r>
    <r>
      <rPr>
        <sz val="11"/>
        <rFont val="宋体"/>
        <charset val="134"/>
      </rPr>
      <t>有效提高耕地质量</t>
    </r>
    <r>
      <rPr>
        <sz val="11"/>
        <rFont val="Times New Roman"/>
        <charset val="134"/>
      </rPr>
      <t>,</t>
    </r>
    <r>
      <rPr>
        <sz val="11"/>
        <rFont val="宋体"/>
        <charset val="134"/>
      </rPr>
      <t>使农作物在产量和质量上得到提升，提高农业综合生产能力，带动经济可持续发展。受益脱贫人口数</t>
    </r>
    <r>
      <rPr>
        <sz val="11"/>
        <rFont val="Times New Roman"/>
        <charset val="134"/>
      </rPr>
      <t>≥3000</t>
    </r>
    <r>
      <rPr>
        <sz val="11"/>
        <rFont val="宋体"/>
        <charset val="134"/>
      </rPr>
      <t>人。</t>
    </r>
  </si>
  <si>
    <t>yjsx011</t>
  </si>
  <si>
    <t>英吉沙县小额信贷贴息项目</t>
  </si>
  <si>
    <t>小额贷款贴息</t>
  </si>
  <si>
    <r>
      <rPr>
        <b/>
        <sz val="11"/>
        <rFont val="宋体"/>
        <charset val="134"/>
      </rPr>
      <t>总投资：</t>
    </r>
    <r>
      <rPr>
        <b/>
        <sz val="11"/>
        <rFont val="Times New Roman"/>
        <charset val="134"/>
      </rPr>
      <t>2200</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t>
    </r>
    <r>
      <rPr>
        <b/>
        <sz val="11"/>
        <rFont val="Times New Roman"/>
        <charset val="134"/>
      </rPr>
      <t>19431</t>
    </r>
    <r>
      <rPr>
        <sz val="11"/>
        <rFont val="宋体"/>
        <charset val="134"/>
      </rPr>
      <t>户</t>
    </r>
    <r>
      <rPr>
        <sz val="11"/>
        <rFont val="Times New Roman"/>
        <charset val="134"/>
      </rPr>
      <t xml:space="preserve">                                            </t>
    </r>
    <r>
      <rPr>
        <b/>
        <sz val="11"/>
        <rFont val="宋体"/>
        <charset val="134"/>
      </rPr>
      <t>建设内容：</t>
    </r>
    <r>
      <rPr>
        <sz val="11"/>
        <rFont val="宋体"/>
        <charset val="134"/>
      </rPr>
      <t>支持脱贫人口和监测户符合条件的</t>
    </r>
    <r>
      <rPr>
        <sz val="11"/>
        <rFont val="Times New Roman"/>
        <charset val="134"/>
      </rPr>
      <t>19431</t>
    </r>
    <r>
      <rPr>
        <sz val="11"/>
        <rFont val="宋体"/>
        <charset val="134"/>
      </rPr>
      <t>户进行扶贫小额贷款贴息。</t>
    </r>
  </si>
  <si>
    <t>户</t>
  </si>
  <si>
    <r>
      <rPr>
        <b/>
        <sz val="11"/>
        <rFont val="Times New Roman"/>
        <charset val="134"/>
      </rPr>
      <t>1.</t>
    </r>
    <r>
      <rPr>
        <b/>
        <sz val="11"/>
        <rFont val="宋体"/>
        <charset val="134"/>
      </rPr>
      <t>经济效益：</t>
    </r>
    <r>
      <rPr>
        <sz val="11"/>
        <rFont val="宋体"/>
        <charset val="134"/>
      </rPr>
      <t>受益脱贫人口数</t>
    </r>
    <r>
      <rPr>
        <sz val="11"/>
        <rFont val="Times New Roman"/>
        <charset val="134"/>
      </rPr>
      <t>≥2000</t>
    </r>
    <r>
      <rPr>
        <sz val="11"/>
        <rFont val="宋体"/>
        <charset val="134"/>
      </rPr>
      <t>人，带动增加脱贫人口全年总收入</t>
    </r>
    <r>
      <rPr>
        <sz val="11"/>
        <rFont val="Times New Roman"/>
        <charset val="134"/>
      </rPr>
      <t>≥1200</t>
    </r>
    <r>
      <rPr>
        <sz val="11"/>
        <rFont val="宋体"/>
        <charset val="134"/>
      </rPr>
      <t>万元。</t>
    </r>
    <r>
      <rPr>
        <sz val="11"/>
        <rFont val="Times New Roman"/>
        <charset val="134"/>
      </rPr>
      <t xml:space="preserve">
</t>
    </r>
    <r>
      <rPr>
        <b/>
        <sz val="11"/>
        <rFont val="Times New Roman"/>
        <charset val="134"/>
      </rPr>
      <t>2.</t>
    </r>
    <r>
      <rPr>
        <b/>
        <sz val="11"/>
        <rFont val="宋体"/>
        <charset val="134"/>
      </rPr>
      <t>社会效益：</t>
    </r>
    <r>
      <rPr>
        <sz val="11"/>
        <rFont val="宋体"/>
        <charset val="134"/>
      </rPr>
      <t>解决农户资金需求，农户利用扶贫贷款，从事生产经营性领域，降低农户的生产经营负担。</t>
    </r>
  </si>
  <si>
    <t>yjsx012</t>
  </si>
  <si>
    <t>英吉沙县萨罕镇壮大村集体经济建设项目</t>
  </si>
  <si>
    <t>市场建设和农村电商物流</t>
  </si>
  <si>
    <t>萨罕镇1、6、12、17、18村</t>
  </si>
  <si>
    <r>
      <rPr>
        <b/>
        <sz val="11"/>
        <rFont val="宋体"/>
        <charset val="134"/>
      </rPr>
      <t>总投资：</t>
    </r>
    <r>
      <rPr>
        <b/>
        <sz val="11"/>
        <rFont val="Times New Roman"/>
        <charset val="134"/>
      </rPr>
      <t>510</t>
    </r>
    <r>
      <rPr>
        <sz val="11"/>
        <rFont val="宋体"/>
        <charset val="134"/>
      </rPr>
      <t>万元</t>
    </r>
    <r>
      <rPr>
        <sz val="11"/>
        <rFont val="Times New Roman"/>
        <charset val="134"/>
      </rPr>
      <t xml:space="preserve">     </t>
    </r>
    <r>
      <rPr>
        <b/>
        <sz val="11"/>
        <rFont val="Times New Roman"/>
        <charset val="134"/>
      </rPr>
      <t xml:space="preserve">          </t>
    </r>
    <r>
      <rPr>
        <b/>
        <sz val="11"/>
        <rFont val="宋体"/>
        <charset val="134"/>
      </rPr>
      <t>规模：</t>
    </r>
    <r>
      <rPr>
        <b/>
        <sz val="11"/>
        <rFont val="Times New Roman"/>
        <charset val="134"/>
      </rPr>
      <t>2000</t>
    </r>
    <r>
      <rPr>
        <sz val="11"/>
        <rFont val="宋体"/>
        <charset val="134"/>
      </rPr>
      <t>平方米</t>
    </r>
    <r>
      <rPr>
        <sz val="11"/>
        <rFont val="Times New Roman"/>
        <charset val="134"/>
      </rPr>
      <t xml:space="preserve">                                     </t>
    </r>
    <r>
      <rPr>
        <b/>
        <sz val="11"/>
        <rFont val="宋体"/>
        <charset val="134"/>
      </rPr>
      <t>建设内容：</t>
    </r>
    <r>
      <rPr>
        <sz val="11"/>
        <rFont val="宋体"/>
        <charset val="134"/>
      </rPr>
      <t>在乡政府周边夜市处，与</t>
    </r>
    <r>
      <rPr>
        <sz val="11"/>
        <rFont val="Times New Roman"/>
        <charset val="134"/>
      </rPr>
      <t>1</t>
    </r>
    <r>
      <rPr>
        <sz val="11"/>
        <rFont val="宋体"/>
        <charset val="134"/>
      </rPr>
      <t>、</t>
    </r>
    <r>
      <rPr>
        <sz val="11"/>
        <rFont val="Times New Roman"/>
        <charset val="134"/>
      </rPr>
      <t>6</t>
    </r>
    <r>
      <rPr>
        <sz val="11"/>
        <rFont val="宋体"/>
        <charset val="134"/>
      </rPr>
      <t>、</t>
    </r>
    <r>
      <rPr>
        <sz val="11"/>
        <rFont val="Times New Roman"/>
        <charset val="134"/>
      </rPr>
      <t>12</t>
    </r>
    <r>
      <rPr>
        <sz val="11"/>
        <rFont val="宋体"/>
        <charset val="134"/>
      </rPr>
      <t>、</t>
    </r>
    <r>
      <rPr>
        <sz val="11"/>
        <rFont val="Times New Roman"/>
        <charset val="134"/>
      </rPr>
      <t>17</t>
    </r>
    <r>
      <rPr>
        <sz val="11"/>
        <rFont val="宋体"/>
        <charset val="134"/>
      </rPr>
      <t>、</t>
    </r>
    <r>
      <rPr>
        <sz val="11"/>
        <rFont val="Times New Roman"/>
        <charset val="134"/>
      </rPr>
      <t>18</t>
    </r>
    <r>
      <rPr>
        <sz val="11"/>
        <rFont val="宋体"/>
        <charset val="134"/>
      </rPr>
      <t>村合建大型商铺一座，每平米</t>
    </r>
    <r>
      <rPr>
        <sz val="11"/>
        <rFont val="Times New Roman"/>
        <charset val="134"/>
      </rPr>
      <t>2500</t>
    </r>
    <r>
      <rPr>
        <sz val="11"/>
        <rFont val="宋体"/>
        <charset val="134"/>
      </rPr>
      <t>元，建设面积</t>
    </r>
    <r>
      <rPr>
        <sz val="11"/>
        <rFont val="Times New Roman"/>
        <charset val="134"/>
      </rPr>
      <t>2000</t>
    </r>
    <r>
      <rPr>
        <sz val="11"/>
        <rFont val="宋体"/>
        <charset val="134"/>
      </rPr>
      <t>平方米左右。</t>
    </r>
  </si>
  <si>
    <t>平方米</t>
  </si>
  <si>
    <t>萨罕镇人民政府</t>
  </si>
  <si>
    <t>邓军</t>
  </si>
  <si>
    <r>
      <rPr>
        <b/>
        <sz val="11"/>
        <rFont val="宋体"/>
        <charset val="134"/>
      </rPr>
      <t>1.经济效益：</t>
    </r>
    <r>
      <rPr>
        <sz val="11"/>
        <rFont val="宋体"/>
        <charset val="134"/>
      </rPr>
      <t xml:space="preserve">作为村集体固定资产投资，每年自营或对外承租，预计1、6、12、17、18村集体年增收各3万元。                                               </t>
    </r>
    <r>
      <rPr>
        <b/>
        <sz val="11"/>
        <rFont val="宋体"/>
        <charset val="134"/>
      </rPr>
      <t>2.社会效益：</t>
    </r>
    <r>
      <rPr>
        <sz val="11"/>
        <rFont val="宋体"/>
        <charset val="134"/>
      </rPr>
      <t>项目建成后，预计可带动就业人数≧40人，资产确权至1、6、12、17、18村，由村集体自营或与承租商签订合作协议，将有效促进萨罕镇1、6、12、17、18村壮大村集体收入。</t>
    </r>
  </si>
  <si>
    <t>yjsx013</t>
  </si>
  <si>
    <t>英吉沙县苏盖提乡种植业配套建设项目</t>
  </si>
  <si>
    <t>苏盖提乡1、7、8、9、14村</t>
  </si>
  <si>
    <r>
      <rPr>
        <b/>
        <sz val="11"/>
        <rFont val="宋体"/>
        <charset val="134"/>
      </rPr>
      <t>总投资：</t>
    </r>
    <r>
      <rPr>
        <b/>
        <sz val="11"/>
        <rFont val="Times New Roman"/>
        <charset val="134"/>
      </rPr>
      <t>960</t>
    </r>
    <r>
      <rPr>
        <sz val="11"/>
        <rFont val="宋体"/>
        <charset val="134"/>
      </rPr>
      <t>万元</t>
    </r>
    <r>
      <rPr>
        <sz val="11"/>
        <rFont val="Times New Roman"/>
        <charset val="134"/>
      </rPr>
      <t xml:space="preserve">               </t>
    </r>
    <r>
      <rPr>
        <b/>
        <sz val="11"/>
        <rFont val="宋体"/>
        <charset val="134"/>
      </rPr>
      <t>规模：</t>
    </r>
    <r>
      <rPr>
        <b/>
        <sz val="11"/>
        <rFont val="Times New Roman"/>
        <charset val="134"/>
      </rPr>
      <t>12</t>
    </r>
    <r>
      <rPr>
        <sz val="11"/>
        <rFont val="宋体"/>
        <charset val="134"/>
      </rPr>
      <t>千米</t>
    </r>
    <r>
      <rPr>
        <sz val="11"/>
        <rFont val="Times New Roman"/>
        <charset val="134"/>
      </rPr>
      <t xml:space="preserve">                                     </t>
    </r>
    <r>
      <rPr>
        <b/>
        <sz val="11"/>
        <rFont val="宋体"/>
        <charset val="134"/>
      </rPr>
      <t>建设内容：</t>
    </r>
    <r>
      <rPr>
        <sz val="11"/>
        <rFont val="宋体"/>
        <charset val="134"/>
      </rPr>
      <t>苏盖提乡新建种植业配套</t>
    </r>
    <r>
      <rPr>
        <sz val="11"/>
        <rFont val="Times New Roman"/>
        <charset val="134"/>
      </rPr>
      <t>1m³/s</t>
    </r>
    <r>
      <rPr>
        <sz val="11"/>
        <rFont val="宋体"/>
        <charset val="134"/>
      </rPr>
      <t>防渗渠</t>
    </r>
    <r>
      <rPr>
        <sz val="11"/>
        <rFont val="Times New Roman"/>
        <charset val="134"/>
      </rPr>
      <t>12</t>
    </r>
    <r>
      <rPr>
        <sz val="11"/>
        <rFont val="宋体"/>
        <charset val="134"/>
      </rPr>
      <t>千米，其中：</t>
    </r>
    <r>
      <rPr>
        <sz val="11"/>
        <rFont val="Times New Roman"/>
        <charset val="134"/>
      </rPr>
      <t>1</t>
    </r>
    <r>
      <rPr>
        <sz val="11"/>
        <rFont val="宋体"/>
        <charset val="134"/>
      </rPr>
      <t>村</t>
    </r>
    <r>
      <rPr>
        <sz val="11"/>
        <rFont val="Times New Roman"/>
        <charset val="134"/>
      </rPr>
      <t>3.5km</t>
    </r>
    <r>
      <rPr>
        <sz val="11"/>
        <rFont val="宋体"/>
        <charset val="134"/>
      </rPr>
      <t>、</t>
    </r>
    <r>
      <rPr>
        <sz val="11"/>
        <rFont val="Times New Roman"/>
        <charset val="134"/>
      </rPr>
      <t>14</t>
    </r>
    <r>
      <rPr>
        <sz val="11"/>
        <rFont val="宋体"/>
        <charset val="134"/>
      </rPr>
      <t>村</t>
    </r>
    <r>
      <rPr>
        <sz val="11"/>
        <rFont val="Times New Roman"/>
        <charset val="134"/>
      </rPr>
      <t>2.5km</t>
    </r>
    <r>
      <rPr>
        <sz val="11"/>
        <rFont val="宋体"/>
        <charset val="134"/>
      </rPr>
      <t>、</t>
    </r>
    <r>
      <rPr>
        <sz val="11"/>
        <rFont val="Times New Roman"/>
        <charset val="134"/>
      </rPr>
      <t>7</t>
    </r>
    <r>
      <rPr>
        <sz val="11"/>
        <rFont val="宋体"/>
        <charset val="134"/>
      </rPr>
      <t>村</t>
    </r>
    <r>
      <rPr>
        <sz val="11"/>
        <rFont val="Times New Roman"/>
        <charset val="134"/>
      </rPr>
      <t>2.5km</t>
    </r>
    <r>
      <rPr>
        <sz val="11"/>
        <rFont val="宋体"/>
        <charset val="134"/>
      </rPr>
      <t>、</t>
    </r>
    <r>
      <rPr>
        <sz val="11"/>
        <rFont val="Times New Roman"/>
        <charset val="134"/>
      </rPr>
      <t>8</t>
    </r>
    <r>
      <rPr>
        <sz val="11"/>
        <rFont val="宋体"/>
        <charset val="134"/>
      </rPr>
      <t>村</t>
    </r>
    <r>
      <rPr>
        <sz val="11"/>
        <rFont val="Times New Roman"/>
        <charset val="134"/>
      </rPr>
      <t>2.5km</t>
    </r>
    <r>
      <rPr>
        <sz val="11"/>
        <rFont val="宋体"/>
        <charset val="134"/>
      </rPr>
      <t>、</t>
    </r>
    <r>
      <rPr>
        <sz val="11"/>
        <rFont val="Times New Roman"/>
        <charset val="134"/>
      </rPr>
      <t>9</t>
    </r>
    <r>
      <rPr>
        <sz val="11"/>
        <rFont val="宋体"/>
        <charset val="134"/>
      </rPr>
      <t>村</t>
    </r>
    <r>
      <rPr>
        <sz val="11"/>
        <rFont val="Times New Roman"/>
        <charset val="134"/>
      </rPr>
      <t>1km</t>
    </r>
    <r>
      <rPr>
        <sz val="11"/>
        <rFont val="宋体"/>
        <charset val="134"/>
      </rPr>
      <t>及相关配套设施建设。</t>
    </r>
  </si>
  <si>
    <t>千米</t>
  </si>
  <si>
    <r>
      <rPr>
        <b/>
        <sz val="11"/>
        <rFont val="宋体"/>
        <charset val="134"/>
      </rPr>
      <t>1.经济效益：</t>
    </r>
    <r>
      <rPr>
        <sz val="11"/>
        <rFont val="宋体"/>
        <charset val="134"/>
      </rPr>
      <t xml:space="preserve">项目建成后，渠道防渗节水效益中水利用系数可从0.76可提高到0.95以上，用水量满足需求可亩均增产5%-10%左右。                                           </t>
    </r>
    <r>
      <rPr>
        <b/>
        <sz val="11"/>
        <rFont val="宋体"/>
        <charset val="134"/>
      </rPr>
      <t>2.社会效益：</t>
    </r>
    <r>
      <rPr>
        <sz val="11"/>
        <rFont val="宋体"/>
        <charset val="134"/>
      </rPr>
      <t>可有效提高灌溉保证率,提高水资源的利用率，改善灌区灌溉用水条件，使农牧民群众增产增收，提高生活水平改善农村居民生活条件，为英吉沙县农业生产发展提供基本保障。</t>
    </r>
  </si>
  <si>
    <t>yjsx014</t>
  </si>
  <si>
    <t>英吉沙县英吉沙镇林果业配套建设项目</t>
  </si>
  <si>
    <t>英吉沙镇5、7村</t>
  </si>
  <si>
    <r>
      <rPr>
        <b/>
        <sz val="11"/>
        <rFont val="宋体"/>
        <charset val="134"/>
      </rPr>
      <t>总投资：360</t>
    </r>
    <r>
      <rPr>
        <sz val="11"/>
        <rFont val="宋体"/>
        <charset val="134"/>
      </rPr>
      <t xml:space="preserve">万元        </t>
    </r>
    <r>
      <rPr>
        <b/>
        <sz val="11"/>
        <rFont val="宋体"/>
        <charset val="134"/>
      </rPr>
      <t>规模：4.503</t>
    </r>
    <r>
      <rPr>
        <sz val="11"/>
        <rFont val="宋体"/>
        <charset val="134"/>
      </rPr>
      <t xml:space="preserve">千米                      </t>
    </r>
    <r>
      <rPr>
        <b/>
        <sz val="11"/>
        <rFont val="宋体"/>
        <charset val="134"/>
      </rPr>
      <t>建设内容：</t>
    </r>
    <r>
      <rPr>
        <sz val="11"/>
        <rFont val="宋体"/>
        <charset val="134"/>
      </rPr>
      <t>新建林果业配套渠系</t>
    </r>
    <r>
      <rPr>
        <sz val="11"/>
        <rFont val="Times New Roman"/>
        <charset val="134"/>
      </rPr>
      <t>4.503Km</t>
    </r>
    <r>
      <rPr>
        <sz val="11"/>
        <rFont val="宋体"/>
        <charset val="134"/>
      </rPr>
      <t>，其中：古丽巴格</t>
    </r>
    <r>
      <rPr>
        <sz val="11"/>
        <rFont val="Times New Roman"/>
        <charset val="134"/>
      </rPr>
      <t>5</t>
    </r>
    <r>
      <rPr>
        <sz val="11"/>
        <rFont val="宋体"/>
        <charset val="134"/>
      </rPr>
      <t>村</t>
    </r>
    <r>
      <rPr>
        <sz val="11"/>
        <rFont val="Times New Roman"/>
        <charset val="134"/>
      </rPr>
      <t>3.403km</t>
    </r>
    <r>
      <rPr>
        <sz val="11"/>
        <rFont val="宋体"/>
        <charset val="134"/>
      </rPr>
      <t>；喀拉库孜</t>
    </r>
    <r>
      <rPr>
        <sz val="11"/>
        <rFont val="Times New Roman"/>
        <charset val="134"/>
      </rPr>
      <t>7</t>
    </r>
    <r>
      <rPr>
        <sz val="11"/>
        <rFont val="宋体"/>
        <charset val="134"/>
      </rPr>
      <t>村</t>
    </r>
    <r>
      <rPr>
        <sz val="11"/>
        <rFont val="Times New Roman"/>
        <charset val="134"/>
      </rPr>
      <t>4</t>
    </r>
    <r>
      <rPr>
        <sz val="11"/>
        <rFont val="宋体"/>
        <charset val="134"/>
      </rPr>
      <t>、</t>
    </r>
    <r>
      <rPr>
        <sz val="11"/>
        <rFont val="Times New Roman"/>
        <charset val="134"/>
      </rPr>
      <t>5</t>
    </r>
    <r>
      <rPr>
        <sz val="11"/>
        <rFont val="宋体"/>
        <charset val="134"/>
      </rPr>
      <t>组</t>
    </r>
    <r>
      <rPr>
        <sz val="11"/>
        <rFont val="Times New Roman"/>
        <charset val="134"/>
      </rPr>
      <t>1.1km</t>
    </r>
    <r>
      <rPr>
        <sz val="11"/>
        <rFont val="宋体"/>
        <charset val="134"/>
      </rPr>
      <t>及相关配套设施建设。</t>
    </r>
  </si>
  <si>
    <t>英吉沙镇人民政府</t>
  </si>
  <si>
    <t>图尔荪江·艾海提</t>
  </si>
  <si>
    <t>第二批</t>
  </si>
  <si>
    <t>yjsx015</t>
  </si>
  <si>
    <t>英吉沙县艾古斯乡林果业配套建设项目</t>
  </si>
  <si>
    <t>艾古斯乡2、6村</t>
  </si>
  <si>
    <r>
      <rPr>
        <b/>
        <sz val="11"/>
        <rFont val="宋体"/>
        <charset val="134"/>
      </rPr>
      <t>总投资：</t>
    </r>
    <r>
      <rPr>
        <b/>
        <sz val="11"/>
        <rFont val="Times New Roman"/>
        <charset val="134"/>
      </rPr>
      <t>800</t>
    </r>
    <r>
      <rPr>
        <sz val="11"/>
        <rFont val="宋体"/>
        <charset val="134"/>
      </rPr>
      <t xml:space="preserve">万元        </t>
    </r>
    <r>
      <rPr>
        <b/>
        <sz val="11"/>
        <rFont val="宋体"/>
        <charset val="134"/>
      </rPr>
      <t>规模：</t>
    </r>
    <r>
      <rPr>
        <b/>
        <sz val="11"/>
        <rFont val="Times New Roman"/>
        <charset val="134"/>
      </rPr>
      <t>10</t>
    </r>
    <r>
      <rPr>
        <sz val="11"/>
        <rFont val="宋体"/>
        <charset val="134"/>
      </rPr>
      <t xml:space="preserve">千米                            </t>
    </r>
    <r>
      <rPr>
        <b/>
        <sz val="11"/>
        <rFont val="宋体"/>
        <charset val="134"/>
      </rPr>
      <t>建设内容：</t>
    </r>
    <r>
      <rPr>
        <sz val="11"/>
        <rFont val="宋体"/>
        <charset val="134"/>
      </rPr>
      <t>新建特色林果渠系配套</t>
    </r>
    <r>
      <rPr>
        <sz val="11"/>
        <rFont val="Times New Roman"/>
        <charset val="134"/>
      </rPr>
      <t>10km</t>
    </r>
    <r>
      <rPr>
        <sz val="11"/>
        <rFont val="宋体"/>
        <charset val="134"/>
      </rPr>
      <t>，其中：</t>
    </r>
    <r>
      <rPr>
        <sz val="11"/>
        <rFont val="Times New Roman"/>
        <charset val="134"/>
      </rPr>
      <t>2</t>
    </r>
    <r>
      <rPr>
        <sz val="11"/>
        <rFont val="宋体"/>
        <charset val="134"/>
      </rPr>
      <t>村</t>
    </r>
    <r>
      <rPr>
        <sz val="11"/>
        <rFont val="Times New Roman"/>
        <charset val="134"/>
      </rPr>
      <t>0.5³/s</t>
    </r>
    <r>
      <rPr>
        <sz val="11"/>
        <rFont val="宋体"/>
        <charset val="134"/>
      </rPr>
      <t>渠道</t>
    </r>
    <r>
      <rPr>
        <sz val="11"/>
        <rFont val="Times New Roman"/>
        <charset val="134"/>
      </rPr>
      <t>5km</t>
    </r>
    <r>
      <rPr>
        <sz val="11"/>
        <rFont val="宋体"/>
        <charset val="134"/>
      </rPr>
      <t>、</t>
    </r>
    <r>
      <rPr>
        <sz val="11"/>
        <rFont val="Times New Roman"/>
        <charset val="134"/>
      </rPr>
      <t>6</t>
    </r>
    <r>
      <rPr>
        <sz val="11"/>
        <rFont val="宋体"/>
        <charset val="134"/>
      </rPr>
      <t>村</t>
    </r>
    <r>
      <rPr>
        <sz val="11"/>
        <rFont val="Times New Roman"/>
        <charset val="134"/>
      </rPr>
      <t>0.5³/s</t>
    </r>
    <r>
      <rPr>
        <sz val="11"/>
        <rFont val="宋体"/>
        <charset val="134"/>
      </rPr>
      <t>渠道</t>
    </r>
    <r>
      <rPr>
        <sz val="11"/>
        <rFont val="Times New Roman"/>
        <charset val="134"/>
      </rPr>
      <t>5km</t>
    </r>
    <r>
      <rPr>
        <sz val="11"/>
        <rFont val="宋体"/>
        <charset val="134"/>
      </rPr>
      <t>及相关配套设施建设。</t>
    </r>
  </si>
  <si>
    <t>艾古斯乡人民政府</t>
  </si>
  <si>
    <r>
      <rPr>
        <sz val="11"/>
        <rFont val="宋体"/>
        <charset val="134"/>
      </rPr>
      <t>佧米力</t>
    </r>
    <r>
      <rPr>
        <sz val="11"/>
        <rFont val="Times New Roman"/>
        <charset val="134"/>
      </rPr>
      <t>·</t>
    </r>
    <r>
      <rPr>
        <sz val="11"/>
        <rFont val="宋体"/>
        <charset val="134"/>
      </rPr>
      <t>吐孙</t>
    </r>
  </si>
  <si>
    <t>yjsx016</t>
  </si>
  <si>
    <t>英吉沙县乌恰镇种植业配套建设项目</t>
  </si>
  <si>
    <t>乌恰镇3、8、9、14、21、22、24村</t>
  </si>
  <si>
    <r>
      <rPr>
        <b/>
        <sz val="11"/>
        <rFont val="宋体"/>
        <charset val="134"/>
      </rPr>
      <t>总投资：940万元</t>
    </r>
    <r>
      <rPr>
        <sz val="11"/>
        <rFont val="宋体"/>
        <charset val="134"/>
      </rPr>
      <t xml:space="preserve">        </t>
    </r>
    <r>
      <rPr>
        <b/>
        <sz val="11"/>
        <rFont val="宋体"/>
        <charset val="134"/>
      </rPr>
      <t xml:space="preserve">规模：11.99千米 </t>
    </r>
    <r>
      <rPr>
        <sz val="11"/>
        <rFont val="宋体"/>
        <charset val="134"/>
      </rPr>
      <t xml:space="preserve">                     建设内容：新建新建种植业渠系配套11.99km0.5m³/s。其中：3村1.6969km、8村1.5995km、9村0.5338km、14村0.5184km、17村2.5846km、22村3.7192km、23村0.5813km、24村0.7611km及相关配套设施建设。</t>
    </r>
  </si>
  <si>
    <t>乌恰镇人民政府</t>
  </si>
  <si>
    <r>
      <rPr>
        <sz val="11"/>
        <rFont val="宋体"/>
        <charset val="134"/>
      </rPr>
      <t>买买提艾力</t>
    </r>
    <r>
      <rPr>
        <sz val="11"/>
        <rFont val="Times New Roman"/>
        <charset val="134"/>
      </rPr>
      <t>·</t>
    </r>
    <r>
      <rPr>
        <sz val="11"/>
        <rFont val="宋体"/>
        <charset val="134"/>
      </rPr>
      <t>艾尔肯</t>
    </r>
  </si>
  <si>
    <t>yjsx017</t>
  </si>
  <si>
    <t>英吉沙县芒辛镇林果业基地配套建设项目</t>
  </si>
  <si>
    <t>芒辛镇3、5、13、14村</t>
  </si>
  <si>
    <r>
      <rPr>
        <b/>
        <sz val="11"/>
        <rFont val="宋体"/>
        <charset val="134"/>
      </rPr>
      <t>总投资：960</t>
    </r>
    <r>
      <rPr>
        <sz val="11"/>
        <rFont val="宋体"/>
        <charset val="134"/>
      </rPr>
      <t xml:space="preserve">万元       </t>
    </r>
    <r>
      <rPr>
        <b/>
        <sz val="11"/>
        <rFont val="宋体"/>
        <charset val="134"/>
      </rPr>
      <t xml:space="preserve"> 规模：12</t>
    </r>
    <r>
      <rPr>
        <sz val="11"/>
        <rFont val="宋体"/>
        <charset val="134"/>
      </rPr>
      <t xml:space="preserve">千米                                </t>
    </r>
    <r>
      <rPr>
        <b/>
        <sz val="11"/>
        <rFont val="宋体"/>
        <charset val="134"/>
      </rPr>
      <t>建设内容：</t>
    </r>
    <r>
      <rPr>
        <sz val="11"/>
        <rFont val="宋体"/>
        <charset val="134"/>
      </rPr>
      <t>新建特色林果业基地渠系配套</t>
    </r>
    <r>
      <rPr>
        <sz val="11"/>
        <rFont val="Times New Roman"/>
        <charset val="134"/>
      </rPr>
      <t>0.3-0.5m³/sU</t>
    </r>
    <r>
      <rPr>
        <sz val="11"/>
        <rFont val="宋体"/>
        <charset val="134"/>
      </rPr>
      <t>型渠</t>
    </r>
    <r>
      <rPr>
        <sz val="11"/>
        <rFont val="Times New Roman"/>
        <charset val="134"/>
      </rPr>
      <t>12km</t>
    </r>
    <r>
      <rPr>
        <sz val="11"/>
        <rFont val="宋体"/>
        <charset val="134"/>
      </rPr>
      <t>，其中：</t>
    </r>
    <r>
      <rPr>
        <sz val="11"/>
        <rFont val="Times New Roman"/>
        <charset val="134"/>
      </rPr>
      <t>3</t>
    </r>
    <r>
      <rPr>
        <sz val="11"/>
        <rFont val="宋体"/>
        <charset val="134"/>
      </rPr>
      <t>村</t>
    </r>
    <r>
      <rPr>
        <sz val="11"/>
        <rFont val="Times New Roman"/>
        <charset val="134"/>
      </rPr>
      <t>6km</t>
    </r>
    <r>
      <rPr>
        <sz val="11"/>
        <rFont val="宋体"/>
        <charset val="134"/>
      </rPr>
      <t>、</t>
    </r>
    <r>
      <rPr>
        <sz val="11"/>
        <rFont val="Times New Roman"/>
        <charset val="134"/>
      </rPr>
      <t>5</t>
    </r>
    <r>
      <rPr>
        <sz val="11"/>
        <rFont val="宋体"/>
        <charset val="134"/>
      </rPr>
      <t>村</t>
    </r>
    <r>
      <rPr>
        <sz val="11"/>
        <rFont val="Times New Roman"/>
        <charset val="134"/>
      </rPr>
      <t>3.5km</t>
    </r>
    <r>
      <rPr>
        <sz val="11"/>
        <rFont val="宋体"/>
        <charset val="134"/>
      </rPr>
      <t>、</t>
    </r>
    <r>
      <rPr>
        <sz val="11"/>
        <rFont val="Times New Roman"/>
        <charset val="134"/>
      </rPr>
      <t>13</t>
    </r>
    <r>
      <rPr>
        <sz val="11"/>
        <rFont val="宋体"/>
        <charset val="134"/>
      </rPr>
      <t>村</t>
    </r>
    <r>
      <rPr>
        <sz val="11"/>
        <rFont val="Times New Roman"/>
        <charset val="134"/>
      </rPr>
      <t>1.5km</t>
    </r>
    <r>
      <rPr>
        <sz val="11"/>
        <rFont val="宋体"/>
        <charset val="134"/>
      </rPr>
      <t>、</t>
    </r>
    <r>
      <rPr>
        <sz val="11"/>
        <rFont val="Times New Roman"/>
        <charset val="134"/>
      </rPr>
      <t>14</t>
    </r>
    <r>
      <rPr>
        <sz val="11"/>
        <rFont val="宋体"/>
        <charset val="134"/>
      </rPr>
      <t>村</t>
    </r>
    <r>
      <rPr>
        <sz val="11"/>
        <rFont val="Times New Roman"/>
        <charset val="134"/>
      </rPr>
      <t>1km</t>
    </r>
    <r>
      <rPr>
        <sz val="11"/>
        <rFont val="宋体"/>
        <charset val="134"/>
      </rPr>
      <t>及相关配套设施建设。</t>
    </r>
  </si>
  <si>
    <t>yjsx018</t>
  </si>
  <si>
    <t>英吉沙县克孜勒乡种植业基地配套建设项目</t>
  </si>
  <si>
    <t>克孜勒乡2、3、5、6、9、12、18村</t>
  </si>
  <si>
    <r>
      <rPr>
        <b/>
        <sz val="11"/>
        <rFont val="宋体"/>
        <charset val="134"/>
      </rPr>
      <t>总投资：1200</t>
    </r>
    <r>
      <rPr>
        <sz val="11"/>
        <rFont val="宋体"/>
        <charset val="134"/>
      </rPr>
      <t xml:space="preserve">万元     </t>
    </r>
    <r>
      <rPr>
        <b/>
        <sz val="11"/>
        <rFont val="宋体"/>
        <charset val="134"/>
      </rPr>
      <t xml:space="preserve"> 规模：15</t>
    </r>
    <r>
      <rPr>
        <sz val="11"/>
        <rFont val="宋体"/>
        <charset val="134"/>
      </rPr>
      <t xml:space="preserve">千米                                     </t>
    </r>
    <r>
      <rPr>
        <b/>
        <sz val="11"/>
        <rFont val="宋体"/>
        <charset val="134"/>
      </rPr>
      <t>建设内容：</t>
    </r>
    <r>
      <rPr>
        <sz val="11"/>
        <rFont val="宋体"/>
        <charset val="134"/>
      </rPr>
      <t>新建种植业基地渠系配套</t>
    </r>
    <r>
      <rPr>
        <sz val="11"/>
        <rFont val="Times New Roman"/>
        <charset val="134"/>
      </rPr>
      <t>15km</t>
    </r>
    <r>
      <rPr>
        <sz val="11"/>
        <rFont val="宋体"/>
        <charset val="134"/>
      </rPr>
      <t>，其中</t>
    </r>
    <r>
      <rPr>
        <sz val="11"/>
        <rFont val="Times New Roman"/>
        <charset val="134"/>
      </rPr>
      <t>:2</t>
    </r>
    <r>
      <rPr>
        <sz val="11"/>
        <rFont val="宋体"/>
        <charset val="134"/>
      </rPr>
      <t>村</t>
    </r>
    <r>
      <rPr>
        <sz val="11"/>
        <rFont val="Times New Roman"/>
        <charset val="134"/>
      </rPr>
      <t>0.3m/s</t>
    </r>
    <r>
      <rPr>
        <sz val="11"/>
        <rFont val="宋体"/>
        <charset val="134"/>
      </rPr>
      <t>渠道</t>
    </r>
    <r>
      <rPr>
        <sz val="11"/>
        <rFont val="Times New Roman"/>
        <charset val="134"/>
      </rPr>
      <t>1km</t>
    </r>
    <r>
      <rPr>
        <sz val="11"/>
        <rFont val="宋体"/>
        <charset val="134"/>
      </rPr>
      <t>，</t>
    </r>
    <r>
      <rPr>
        <sz val="11"/>
        <rFont val="Times New Roman"/>
        <charset val="134"/>
      </rPr>
      <t>3</t>
    </r>
    <r>
      <rPr>
        <sz val="11"/>
        <rFont val="宋体"/>
        <charset val="134"/>
      </rPr>
      <t>村</t>
    </r>
    <r>
      <rPr>
        <sz val="11"/>
        <rFont val="Times New Roman"/>
        <charset val="134"/>
      </rPr>
      <t>0.5m³/s</t>
    </r>
    <r>
      <rPr>
        <sz val="11"/>
        <rFont val="宋体"/>
        <charset val="134"/>
      </rPr>
      <t>渠道</t>
    </r>
    <r>
      <rPr>
        <sz val="11"/>
        <rFont val="Times New Roman"/>
        <charset val="134"/>
      </rPr>
      <t>2.7km</t>
    </r>
    <r>
      <rPr>
        <sz val="11"/>
        <rFont val="宋体"/>
        <charset val="134"/>
      </rPr>
      <t>，</t>
    </r>
    <r>
      <rPr>
        <sz val="11"/>
        <rFont val="Times New Roman"/>
        <charset val="134"/>
      </rPr>
      <t>5</t>
    </r>
    <r>
      <rPr>
        <sz val="11"/>
        <rFont val="宋体"/>
        <charset val="134"/>
      </rPr>
      <t>村</t>
    </r>
    <r>
      <rPr>
        <sz val="11"/>
        <rFont val="Times New Roman"/>
        <charset val="134"/>
      </rPr>
      <t>0.5m³/s</t>
    </r>
    <r>
      <rPr>
        <sz val="11"/>
        <rFont val="宋体"/>
        <charset val="134"/>
      </rPr>
      <t>渠道</t>
    </r>
    <r>
      <rPr>
        <sz val="11"/>
        <rFont val="Times New Roman"/>
        <charset val="134"/>
      </rPr>
      <t>2.3km</t>
    </r>
    <r>
      <rPr>
        <sz val="11"/>
        <rFont val="宋体"/>
        <charset val="134"/>
      </rPr>
      <t>，</t>
    </r>
    <r>
      <rPr>
        <sz val="11"/>
        <rFont val="Times New Roman"/>
        <charset val="134"/>
      </rPr>
      <t>6</t>
    </r>
    <r>
      <rPr>
        <sz val="11"/>
        <rFont val="宋体"/>
        <charset val="134"/>
      </rPr>
      <t>村</t>
    </r>
    <r>
      <rPr>
        <sz val="11"/>
        <rFont val="Times New Roman"/>
        <charset val="134"/>
      </rPr>
      <t>0.5m³/s</t>
    </r>
    <r>
      <rPr>
        <sz val="11"/>
        <rFont val="宋体"/>
        <charset val="134"/>
      </rPr>
      <t>渠道</t>
    </r>
    <r>
      <rPr>
        <sz val="11"/>
        <rFont val="Times New Roman"/>
        <charset val="134"/>
      </rPr>
      <t>2km</t>
    </r>
    <r>
      <rPr>
        <sz val="11"/>
        <rFont val="宋体"/>
        <charset val="134"/>
      </rPr>
      <t>，</t>
    </r>
    <r>
      <rPr>
        <sz val="11"/>
        <rFont val="Times New Roman"/>
        <charset val="134"/>
      </rPr>
      <t>9</t>
    </r>
    <r>
      <rPr>
        <sz val="11"/>
        <rFont val="宋体"/>
        <charset val="134"/>
      </rPr>
      <t>村</t>
    </r>
    <r>
      <rPr>
        <sz val="11"/>
        <rFont val="Times New Roman"/>
        <charset val="134"/>
      </rPr>
      <t>0.5m³/s</t>
    </r>
    <r>
      <rPr>
        <sz val="11"/>
        <rFont val="宋体"/>
        <charset val="134"/>
      </rPr>
      <t>渠道</t>
    </r>
    <r>
      <rPr>
        <sz val="11"/>
        <rFont val="Times New Roman"/>
        <charset val="134"/>
      </rPr>
      <t>2km</t>
    </r>
    <r>
      <rPr>
        <sz val="11"/>
        <rFont val="宋体"/>
        <charset val="134"/>
      </rPr>
      <t>，</t>
    </r>
    <r>
      <rPr>
        <sz val="11"/>
        <rFont val="Times New Roman"/>
        <charset val="134"/>
      </rPr>
      <t>12</t>
    </r>
    <r>
      <rPr>
        <sz val="11"/>
        <rFont val="宋体"/>
        <charset val="134"/>
      </rPr>
      <t>村</t>
    </r>
    <r>
      <rPr>
        <sz val="11"/>
        <rFont val="Times New Roman"/>
        <charset val="134"/>
      </rPr>
      <t>0.3m³/s</t>
    </r>
    <r>
      <rPr>
        <sz val="11"/>
        <rFont val="宋体"/>
        <charset val="134"/>
      </rPr>
      <t>渠道</t>
    </r>
    <r>
      <rPr>
        <sz val="11"/>
        <rFont val="Times New Roman"/>
        <charset val="134"/>
      </rPr>
      <t>3km</t>
    </r>
    <r>
      <rPr>
        <sz val="11"/>
        <rFont val="宋体"/>
        <charset val="134"/>
      </rPr>
      <t>，</t>
    </r>
    <r>
      <rPr>
        <sz val="11"/>
        <rFont val="Times New Roman"/>
        <charset val="134"/>
      </rPr>
      <t>18</t>
    </r>
    <r>
      <rPr>
        <sz val="11"/>
        <rFont val="宋体"/>
        <charset val="134"/>
      </rPr>
      <t>村</t>
    </r>
    <r>
      <rPr>
        <sz val="11"/>
        <rFont val="Times New Roman"/>
        <charset val="134"/>
      </rPr>
      <t>0.3m³/s</t>
    </r>
    <r>
      <rPr>
        <sz val="11"/>
        <rFont val="宋体"/>
        <charset val="134"/>
      </rPr>
      <t>渠道</t>
    </r>
    <r>
      <rPr>
        <sz val="11"/>
        <rFont val="Times New Roman"/>
        <charset val="134"/>
      </rPr>
      <t>2km</t>
    </r>
    <r>
      <rPr>
        <sz val="11"/>
        <rFont val="宋体"/>
        <charset val="134"/>
      </rPr>
      <t>及相关配套设施建设。</t>
    </r>
  </si>
  <si>
    <t>克孜勒乡人民政府</t>
  </si>
  <si>
    <r>
      <rPr>
        <sz val="11"/>
        <rFont val="宋体"/>
        <charset val="134"/>
      </rPr>
      <t>玉山江</t>
    </r>
    <r>
      <rPr>
        <sz val="11"/>
        <rFont val="Times New Roman"/>
        <charset val="134"/>
      </rPr>
      <t>·</t>
    </r>
    <r>
      <rPr>
        <sz val="11"/>
        <rFont val="宋体"/>
        <charset val="134"/>
      </rPr>
      <t>吾买尔</t>
    </r>
  </si>
  <si>
    <t>yjsx019</t>
  </si>
  <si>
    <t>英吉沙县龙甫乡林果业配套建设项目</t>
  </si>
  <si>
    <t>龙甫乡2、3、4、6、7村</t>
  </si>
  <si>
    <r>
      <rPr>
        <b/>
        <sz val="11"/>
        <rFont val="宋体"/>
        <charset val="134"/>
      </rPr>
      <t>总投资：</t>
    </r>
    <r>
      <rPr>
        <b/>
        <sz val="11"/>
        <rFont val="Times New Roman"/>
        <charset val="134"/>
      </rPr>
      <t>950</t>
    </r>
    <r>
      <rPr>
        <sz val="11"/>
        <rFont val="宋体"/>
        <charset val="134"/>
      </rPr>
      <t xml:space="preserve">万元        </t>
    </r>
    <r>
      <rPr>
        <b/>
        <sz val="11"/>
        <rFont val="宋体"/>
        <charset val="134"/>
      </rPr>
      <t>规模：11.849</t>
    </r>
    <r>
      <rPr>
        <sz val="11"/>
        <rFont val="宋体"/>
        <charset val="134"/>
      </rPr>
      <t xml:space="preserve">千米                                     </t>
    </r>
    <r>
      <rPr>
        <b/>
        <sz val="11"/>
        <rFont val="宋体"/>
        <charset val="134"/>
      </rPr>
      <t>建设内容：</t>
    </r>
    <r>
      <rPr>
        <sz val="11"/>
        <rFont val="宋体"/>
        <charset val="134"/>
      </rPr>
      <t>新建林果业渠系配套</t>
    </r>
    <r>
      <rPr>
        <sz val="11"/>
        <rFont val="Times New Roman"/>
        <charset val="134"/>
      </rPr>
      <t>11.849km</t>
    </r>
    <r>
      <rPr>
        <sz val="11"/>
        <rFont val="宋体"/>
        <charset val="134"/>
      </rPr>
      <t>，0.5m3/s。其中：</t>
    </r>
    <r>
      <rPr>
        <sz val="11"/>
        <rFont val="Times New Roman"/>
        <charset val="134"/>
      </rPr>
      <t>2</t>
    </r>
    <r>
      <rPr>
        <sz val="11"/>
        <rFont val="宋体"/>
        <charset val="134"/>
      </rPr>
      <t>村</t>
    </r>
    <r>
      <rPr>
        <sz val="11"/>
        <rFont val="Times New Roman"/>
        <charset val="134"/>
      </rPr>
      <t>1.96km</t>
    </r>
    <r>
      <rPr>
        <sz val="11"/>
        <rFont val="宋体"/>
        <charset val="134"/>
      </rPr>
      <t>、</t>
    </r>
    <r>
      <rPr>
        <sz val="11"/>
        <rFont val="Times New Roman"/>
        <charset val="134"/>
      </rPr>
      <t>3</t>
    </r>
    <r>
      <rPr>
        <sz val="11"/>
        <rFont val="宋体"/>
        <charset val="134"/>
      </rPr>
      <t>村</t>
    </r>
    <r>
      <rPr>
        <sz val="11"/>
        <rFont val="Times New Roman"/>
        <charset val="134"/>
      </rPr>
      <t>0.98km</t>
    </r>
    <r>
      <rPr>
        <sz val="11"/>
        <rFont val="宋体"/>
        <charset val="134"/>
      </rPr>
      <t>、</t>
    </r>
    <r>
      <rPr>
        <sz val="11"/>
        <rFont val="Times New Roman"/>
        <charset val="134"/>
      </rPr>
      <t>4</t>
    </r>
    <r>
      <rPr>
        <sz val="11"/>
        <rFont val="宋体"/>
        <charset val="134"/>
      </rPr>
      <t>村</t>
    </r>
    <r>
      <rPr>
        <sz val="11"/>
        <rFont val="Times New Roman"/>
        <charset val="134"/>
      </rPr>
      <t>2.5km</t>
    </r>
    <r>
      <rPr>
        <sz val="11"/>
        <rFont val="宋体"/>
        <charset val="134"/>
      </rPr>
      <t>、</t>
    </r>
    <r>
      <rPr>
        <sz val="11"/>
        <rFont val="Times New Roman"/>
        <charset val="134"/>
      </rPr>
      <t>6</t>
    </r>
    <r>
      <rPr>
        <sz val="11"/>
        <rFont val="宋体"/>
        <charset val="134"/>
      </rPr>
      <t>村</t>
    </r>
    <r>
      <rPr>
        <sz val="11"/>
        <rFont val="Times New Roman"/>
        <charset val="134"/>
      </rPr>
      <t>1.659km</t>
    </r>
    <r>
      <rPr>
        <sz val="11"/>
        <rFont val="宋体"/>
        <charset val="134"/>
      </rPr>
      <t>、</t>
    </r>
    <r>
      <rPr>
        <sz val="11"/>
        <rFont val="Times New Roman"/>
        <charset val="134"/>
      </rPr>
      <t>7</t>
    </r>
    <r>
      <rPr>
        <sz val="11"/>
        <rFont val="宋体"/>
        <charset val="134"/>
      </rPr>
      <t>村</t>
    </r>
    <r>
      <rPr>
        <sz val="11"/>
        <rFont val="Times New Roman"/>
        <charset val="134"/>
      </rPr>
      <t>4.75km</t>
    </r>
    <r>
      <rPr>
        <sz val="11"/>
        <rFont val="宋体"/>
        <charset val="134"/>
      </rPr>
      <t>及相关配套设施建设。</t>
    </r>
  </si>
  <si>
    <t>龙甫乡人民政府</t>
  </si>
  <si>
    <t>李倩</t>
  </si>
  <si>
    <t>yjsx020</t>
  </si>
  <si>
    <t>英吉沙县城关乡种植业配套建设项目</t>
  </si>
  <si>
    <t>城关乡8、9、10村</t>
  </si>
  <si>
    <r>
      <rPr>
        <b/>
        <sz val="11"/>
        <rFont val="宋体"/>
        <charset val="134"/>
      </rPr>
      <t>总投资：385</t>
    </r>
    <r>
      <rPr>
        <sz val="11"/>
        <rFont val="宋体"/>
        <charset val="134"/>
      </rPr>
      <t xml:space="preserve">万元    </t>
    </r>
    <r>
      <rPr>
        <b/>
        <sz val="11"/>
        <rFont val="宋体"/>
        <charset val="134"/>
      </rPr>
      <t xml:space="preserve">    规模：</t>
    </r>
    <r>
      <rPr>
        <b/>
        <sz val="11"/>
        <rFont val="Times New Roman"/>
        <charset val="134"/>
      </rPr>
      <t>5</t>
    </r>
    <r>
      <rPr>
        <sz val="11"/>
        <rFont val="宋体"/>
        <charset val="134"/>
      </rPr>
      <t>千米</t>
    </r>
    <r>
      <rPr>
        <sz val="11"/>
        <rFont val="Times New Roman"/>
        <charset val="134"/>
      </rPr>
      <t xml:space="preserve">                                </t>
    </r>
    <r>
      <rPr>
        <b/>
        <sz val="11"/>
        <rFont val="宋体"/>
        <charset val="134"/>
      </rPr>
      <t>建设内容：</t>
    </r>
    <r>
      <rPr>
        <sz val="11"/>
        <rFont val="宋体"/>
        <charset val="134"/>
      </rPr>
      <t>新建种植业渠系配套</t>
    </r>
    <r>
      <rPr>
        <sz val="11"/>
        <rFont val="Times New Roman"/>
        <charset val="134"/>
      </rPr>
      <t>5km</t>
    </r>
    <r>
      <rPr>
        <sz val="11"/>
        <rFont val="宋体"/>
        <charset val="134"/>
      </rPr>
      <t>，其中</t>
    </r>
    <r>
      <rPr>
        <sz val="11"/>
        <rFont val="Times New Roman"/>
        <charset val="134"/>
      </rPr>
      <t>8</t>
    </r>
    <r>
      <rPr>
        <sz val="11"/>
        <rFont val="宋体"/>
        <charset val="134"/>
      </rPr>
      <t>村、</t>
    </r>
    <r>
      <rPr>
        <sz val="11"/>
        <rFont val="Times New Roman"/>
        <charset val="134"/>
      </rPr>
      <t>9</t>
    </r>
    <r>
      <rPr>
        <sz val="11"/>
        <rFont val="宋体"/>
        <charset val="134"/>
      </rPr>
      <t>村、</t>
    </r>
    <r>
      <rPr>
        <sz val="11"/>
        <rFont val="Times New Roman"/>
        <charset val="134"/>
      </rPr>
      <t>10</t>
    </r>
    <r>
      <rPr>
        <sz val="11"/>
        <rFont val="宋体"/>
        <charset val="134"/>
      </rPr>
      <t>村</t>
    </r>
    <r>
      <rPr>
        <sz val="11"/>
        <rFont val="Times New Roman"/>
        <charset val="134"/>
      </rPr>
      <t>1m³/s</t>
    </r>
    <r>
      <rPr>
        <sz val="11"/>
        <rFont val="宋体"/>
        <charset val="134"/>
      </rPr>
      <t>流量总长度</t>
    </r>
    <r>
      <rPr>
        <sz val="11"/>
        <rFont val="Times New Roman"/>
        <charset val="134"/>
      </rPr>
      <t>3.4km</t>
    </r>
    <r>
      <rPr>
        <sz val="11"/>
        <rFont val="宋体"/>
        <charset val="134"/>
      </rPr>
      <t>及其他配套附属设施；</t>
    </r>
    <r>
      <rPr>
        <sz val="11"/>
        <rFont val="Times New Roman"/>
        <charset val="134"/>
      </rPr>
      <t>10</t>
    </r>
    <r>
      <rPr>
        <sz val="11"/>
        <rFont val="宋体"/>
        <charset val="134"/>
      </rPr>
      <t>村</t>
    </r>
    <r>
      <rPr>
        <sz val="11"/>
        <rFont val="Times New Roman"/>
        <charset val="134"/>
      </rPr>
      <t>1</t>
    </r>
    <r>
      <rPr>
        <sz val="11"/>
        <rFont val="宋体"/>
        <charset val="134"/>
      </rPr>
      <t>组</t>
    </r>
    <r>
      <rPr>
        <sz val="11"/>
        <rFont val="Times New Roman"/>
        <charset val="134"/>
      </rPr>
      <t>0.5m³/s</t>
    </r>
    <r>
      <rPr>
        <sz val="11"/>
        <rFont val="宋体"/>
        <charset val="134"/>
      </rPr>
      <t>流量总长度</t>
    </r>
    <r>
      <rPr>
        <sz val="11"/>
        <rFont val="Times New Roman"/>
        <charset val="134"/>
      </rPr>
      <t>1.6km</t>
    </r>
    <r>
      <rPr>
        <sz val="11"/>
        <rFont val="宋体"/>
        <charset val="134"/>
      </rPr>
      <t>及其他配套附属设施。</t>
    </r>
  </si>
  <si>
    <t>城关乡人民政府</t>
  </si>
  <si>
    <r>
      <rPr>
        <sz val="11"/>
        <rFont val="宋体"/>
        <charset val="134"/>
      </rPr>
      <t>古丽米热</t>
    </r>
    <r>
      <rPr>
        <sz val="11"/>
        <rFont val="Times New Roman"/>
        <charset val="134"/>
      </rPr>
      <t>·</t>
    </r>
    <r>
      <rPr>
        <sz val="11"/>
        <rFont val="宋体"/>
        <charset val="134"/>
      </rPr>
      <t>达吾提</t>
    </r>
  </si>
  <si>
    <t>yjsx021</t>
  </si>
  <si>
    <t>英吉沙县托普鲁克乡种植业基地配套建设项目</t>
  </si>
  <si>
    <t>托普鲁克乡1、2、3、4、6村</t>
  </si>
  <si>
    <r>
      <rPr>
        <b/>
        <sz val="11"/>
        <rFont val="宋体"/>
        <charset val="134"/>
      </rPr>
      <t>总投资：900</t>
    </r>
    <r>
      <rPr>
        <sz val="11"/>
        <rFont val="宋体"/>
        <charset val="134"/>
      </rPr>
      <t xml:space="preserve">万元        </t>
    </r>
    <r>
      <rPr>
        <b/>
        <sz val="11"/>
        <rFont val="宋体"/>
        <charset val="134"/>
      </rPr>
      <t>规模：11.2</t>
    </r>
    <r>
      <rPr>
        <sz val="11"/>
        <rFont val="宋体"/>
        <charset val="134"/>
      </rPr>
      <t xml:space="preserve">千米                                  </t>
    </r>
    <r>
      <rPr>
        <b/>
        <sz val="11"/>
        <rFont val="宋体"/>
        <charset val="134"/>
      </rPr>
      <t>建设内容：</t>
    </r>
    <r>
      <rPr>
        <sz val="11"/>
        <rFont val="宋体"/>
        <charset val="134"/>
      </rPr>
      <t>新建种植业基地渠系配套</t>
    </r>
    <r>
      <rPr>
        <sz val="11"/>
        <rFont val="Times New Roman"/>
        <charset val="134"/>
      </rPr>
      <t>11.2km</t>
    </r>
    <r>
      <rPr>
        <sz val="11"/>
        <rFont val="宋体"/>
        <charset val="134"/>
      </rPr>
      <t>，其中</t>
    </r>
    <r>
      <rPr>
        <sz val="11"/>
        <rFont val="Times New Roman"/>
        <charset val="134"/>
      </rPr>
      <t>1</t>
    </r>
    <r>
      <rPr>
        <sz val="11"/>
        <rFont val="宋体"/>
        <charset val="134"/>
      </rPr>
      <t>村</t>
    </r>
    <r>
      <rPr>
        <sz val="11"/>
        <rFont val="Times New Roman"/>
        <charset val="134"/>
      </rPr>
      <t>0.5</t>
    </r>
    <r>
      <rPr>
        <sz val="11"/>
        <rFont val="宋体"/>
        <charset val="134"/>
      </rPr>
      <t>㎥</t>
    </r>
    <r>
      <rPr>
        <sz val="11"/>
        <rFont val="Times New Roman"/>
        <charset val="134"/>
      </rPr>
      <t>/s</t>
    </r>
    <r>
      <rPr>
        <sz val="11"/>
        <rFont val="宋体"/>
        <charset val="134"/>
      </rPr>
      <t>渠道</t>
    </r>
    <r>
      <rPr>
        <sz val="11"/>
        <rFont val="Times New Roman"/>
        <charset val="134"/>
      </rPr>
      <t>1.3km</t>
    </r>
    <r>
      <rPr>
        <sz val="11"/>
        <rFont val="宋体"/>
        <charset val="134"/>
      </rPr>
      <t>；</t>
    </r>
    <r>
      <rPr>
        <sz val="11"/>
        <rFont val="Times New Roman"/>
        <charset val="134"/>
      </rPr>
      <t>0.75</t>
    </r>
    <r>
      <rPr>
        <sz val="11"/>
        <rFont val="宋体"/>
        <charset val="134"/>
      </rPr>
      <t>㎥</t>
    </r>
    <r>
      <rPr>
        <sz val="11"/>
        <rFont val="Times New Roman"/>
        <charset val="134"/>
      </rPr>
      <t>/s</t>
    </r>
    <r>
      <rPr>
        <sz val="11"/>
        <rFont val="宋体"/>
        <charset val="134"/>
      </rPr>
      <t>渠道</t>
    </r>
    <r>
      <rPr>
        <sz val="11"/>
        <rFont val="Times New Roman"/>
        <charset val="134"/>
      </rPr>
      <t>0.5km</t>
    </r>
    <r>
      <rPr>
        <sz val="11"/>
        <rFont val="宋体"/>
        <charset val="134"/>
      </rPr>
      <t>。</t>
    </r>
    <r>
      <rPr>
        <sz val="11"/>
        <rFont val="Times New Roman"/>
        <charset val="134"/>
      </rPr>
      <t>2</t>
    </r>
    <r>
      <rPr>
        <sz val="11"/>
        <rFont val="宋体"/>
        <charset val="134"/>
      </rPr>
      <t>村</t>
    </r>
    <r>
      <rPr>
        <sz val="11"/>
        <rFont val="Times New Roman"/>
        <charset val="134"/>
      </rPr>
      <t>0.5</t>
    </r>
    <r>
      <rPr>
        <sz val="11"/>
        <rFont val="宋体"/>
        <charset val="134"/>
      </rPr>
      <t>㎥</t>
    </r>
    <r>
      <rPr>
        <sz val="11"/>
        <rFont val="Times New Roman"/>
        <charset val="134"/>
      </rPr>
      <t>/s</t>
    </r>
    <r>
      <rPr>
        <sz val="11"/>
        <rFont val="宋体"/>
        <charset val="134"/>
      </rPr>
      <t>渠道</t>
    </r>
    <r>
      <rPr>
        <sz val="11"/>
        <rFont val="Times New Roman"/>
        <charset val="134"/>
      </rPr>
      <t>2km</t>
    </r>
    <r>
      <rPr>
        <sz val="11"/>
        <rFont val="宋体"/>
        <charset val="134"/>
      </rPr>
      <t>。</t>
    </r>
    <r>
      <rPr>
        <sz val="11"/>
        <rFont val="Times New Roman"/>
        <charset val="134"/>
      </rPr>
      <t>3</t>
    </r>
    <r>
      <rPr>
        <sz val="11"/>
        <rFont val="宋体"/>
        <charset val="134"/>
      </rPr>
      <t>村</t>
    </r>
    <r>
      <rPr>
        <sz val="11"/>
        <rFont val="Times New Roman"/>
        <charset val="134"/>
      </rPr>
      <t>0.75</t>
    </r>
    <r>
      <rPr>
        <sz val="11"/>
        <rFont val="宋体"/>
        <charset val="134"/>
      </rPr>
      <t>㎥</t>
    </r>
    <r>
      <rPr>
        <sz val="11"/>
        <rFont val="Times New Roman"/>
        <charset val="134"/>
      </rPr>
      <t>/s</t>
    </r>
    <r>
      <rPr>
        <sz val="11"/>
        <rFont val="宋体"/>
        <charset val="134"/>
      </rPr>
      <t>渠道</t>
    </r>
    <r>
      <rPr>
        <sz val="11"/>
        <rFont val="Times New Roman"/>
        <charset val="134"/>
      </rPr>
      <t>1.7km</t>
    </r>
    <r>
      <rPr>
        <sz val="11"/>
        <rFont val="宋体"/>
        <charset val="134"/>
      </rPr>
      <t>。</t>
    </r>
    <r>
      <rPr>
        <sz val="11"/>
        <rFont val="Times New Roman"/>
        <charset val="134"/>
      </rPr>
      <t>4</t>
    </r>
    <r>
      <rPr>
        <sz val="11"/>
        <rFont val="宋体"/>
        <charset val="134"/>
      </rPr>
      <t>村</t>
    </r>
    <r>
      <rPr>
        <sz val="11"/>
        <rFont val="Times New Roman"/>
        <charset val="134"/>
      </rPr>
      <t>0.75</t>
    </r>
    <r>
      <rPr>
        <sz val="11"/>
        <rFont val="宋体"/>
        <charset val="134"/>
      </rPr>
      <t>㎥</t>
    </r>
    <r>
      <rPr>
        <sz val="11"/>
        <rFont val="Times New Roman"/>
        <charset val="134"/>
      </rPr>
      <t>/s</t>
    </r>
    <r>
      <rPr>
        <sz val="11"/>
        <rFont val="宋体"/>
        <charset val="134"/>
      </rPr>
      <t>渠道</t>
    </r>
    <r>
      <rPr>
        <sz val="11"/>
        <rFont val="Times New Roman"/>
        <charset val="134"/>
      </rPr>
      <t>2km</t>
    </r>
    <r>
      <rPr>
        <sz val="11"/>
        <rFont val="宋体"/>
        <charset val="134"/>
      </rPr>
      <t>。</t>
    </r>
    <r>
      <rPr>
        <sz val="11"/>
        <rFont val="Times New Roman"/>
        <charset val="134"/>
      </rPr>
      <t>6</t>
    </r>
    <r>
      <rPr>
        <sz val="11"/>
        <rFont val="宋体"/>
        <charset val="134"/>
      </rPr>
      <t>村</t>
    </r>
    <r>
      <rPr>
        <sz val="11"/>
        <rFont val="Times New Roman"/>
        <charset val="134"/>
      </rPr>
      <t>1</t>
    </r>
    <r>
      <rPr>
        <sz val="11"/>
        <rFont val="宋体"/>
        <charset val="134"/>
      </rPr>
      <t>㎥</t>
    </r>
    <r>
      <rPr>
        <sz val="11"/>
        <rFont val="Times New Roman"/>
        <charset val="134"/>
      </rPr>
      <t>/s</t>
    </r>
    <r>
      <rPr>
        <sz val="11"/>
        <rFont val="宋体"/>
        <charset val="134"/>
      </rPr>
      <t>渠道</t>
    </r>
    <r>
      <rPr>
        <sz val="11"/>
        <rFont val="Times New Roman"/>
        <charset val="134"/>
      </rPr>
      <t>0.8km</t>
    </r>
    <r>
      <rPr>
        <sz val="11"/>
        <rFont val="宋体"/>
        <charset val="134"/>
      </rPr>
      <t>；</t>
    </r>
    <r>
      <rPr>
        <sz val="11"/>
        <rFont val="Times New Roman"/>
        <charset val="134"/>
      </rPr>
      <t>0.75</t>
    </r>
    <r>
      <rPr>
        <sz val="11"/>
        <rFont val="宋体"/>
        <charset val="134"/>
      </rPr>
      <t>㎥</t>
    </r>
    <r>
      <rPr>
        <sz val="11"/>
        <rFont val="Times New Roman"/>
        <charset val="134"/>
      </rPr>
      <t>/s</t>
    </r>
    <r>
      <rPr>
        <sz val="11"/>
        <rFont val="宋体"/>
        <charset val="134"/>
      </rPr>
      <t>渠道</t>
    </r>
    <r>
      <rPr>
        <sz val="11"/>
        <rFont val="Times New Roman"/>
        <charset val="134"/>
      </rPr>
      <t>2.9km</t>
    </r>
    <r>
      <rPr>
        <sz val="11"/>
        <rFont val="宋体"/>
        <charset val="134"/>
      </rPr>
      <t>。及相关配套设施建设。</t>
    </r>
  </si>
  <si>
    <t>托普鲁克乡人民政府</t>
  </si>
  <si>
    <r>
      <rPr>
        <sz val="11"/>
        <rFont val="宋体"/>
        <charset val="134"/>
      </rPr>
      <t>麦麦提吐尔浑</t>
    </r>
    <r>
      <rPr>
        <sz val="11"/>
        <rFont val="Times New Roman"/>
        <charset val="134"/>
      </rPr>
      <t>·</t>
    </r>
    <r>
      <rPr>
        <sz val="11"/>
        <rFont val="宋体"/>
        <charset val="134"/>
      </rPr>
      <t>麦合苏木</t>
    </r>
  </si>
  <si>
    <t>yjsx022</t>
  </si>
  <si>
    <t>英吉沙县萨罕镇种植业配套建设项目</t>
  </si>
  <si>
    <t>萨罕镇8、9、13、14村</t>
  </si>
  <si>
    <r>
      <rPr>
        <b/>
        <sz val="11"/>
        <rFont val="宋体"/>
        <charset val="134"/>
      </rPr>
      <t>总投资：</t>
    </r>
    <r>
      <rPr>
        <b/>
        <sz val="11"/>
        <rFont val="Times New Roman"/>
        <charset val="134"/>
      </rPr>
      <t>8</t>
    </r>
    <r>
      <rPr>
        <b/>
        <sz val="11"/>
        <rFont val="宋体"/>
        <charset val="134"/>
      </rPr>
      <t>00</t>
    </r>
    <r>
      <rPr>
        <sz val="11"/>
        <rFont val="宋体"/>
        <charset val="134"/>
      </rPr>
      <t xml:space="preserve">万元        </t>
    </r>
    <r>
      <rPr>
        <b/>
        <sz val="11"/>
        <rFont val="宋体"/>
        <charset val="134"/>
      </rPr>
      <t>规模：</t>
    </r>
    <r>
      <rPr>
        <b/>
        <sz val="11"/>
        <rFont val="Times New Roman"/>
        <charset val="134"/>
      </rPr>
      <t>10</t>
    </r>
    <r>
      <rPr>
        <sz val="11"/>
        <rFont val="宋体"/>
        <charset val="134"/>
      </rPr>
      <t>千米</t>
    </r>
    <r>
      <rPr>
        <sz val="11"/>
        <rFont val="Times New Roman"/>
        <charset val="134"/>
      </rPr>
      <t xml:space="preserve">                                           </t>
    </r>
    <r>
      <rPr>
        <b/>
        <sz val="11"/>
        <rFont val="宋体"/>
        <charset val="134"/>
      </rPr>
      <t>建设内容：</t>
    </r>
    <r>
      <rPr>
        <sz val="11"/>
        <rFont val="宋体"/>
        <charset val="134"/>
      </rPr>
      <t>萨罕镇新建种植业配套</t>
    </r>
    <r>
      <rPr>
        <sz val="11"/>
        <rFont val="Times New Roman"/>
        <charset val="134"/>
      </rPr>
      <t>0.5m³/s10</t>
    </r>
    <r>
      <rPr>
        <sz val="11"/>
        <rFont val="宋体"/>
        <charset val="134"/>
      </rPr>
      <t>千米，其中：</t>
    </r>
    <r>
      <rPr>
        <sz val="11"/>
        <rFont val="Times New Roman"/>
        <charset val="134"/>
      </rPr>
      <t>8</t>
    </r>
    <r>
      <rPr>
        <sz val="11"/>
        <rFont val="宋体"/>
        <charset val="134"/>
      </rPr>
      <t>村</t>
    </r>
    <r>
      <rPr>
        <sz val="11"/>
        <rFont val="Times New Roman"/>
        <charset val="134"/>
      </rPr>
      <t>3km</t>
    </r>
    <r>
      <rPr>
        <sz val="11"/>
        <rFont val="宋体"/>
        <charset val="134"/>
      </rPr>
      <t>、</t>
    </r>
    <r>
      <rPr>
        <sz val="11"/>
        <rFont val="Times New Roman"/>
        <charset val="134"/>
      </rPr>
      <t>9</t>
    </r>
    <r>
      <rPr>
        <sz val="11"/>
        <rFont val="宋体"/>
        <charset val="134"/>
      </rPr>
      <t>村</t>
    </r>
    <r>
      <rPr>
        <sz val="11"/>
        <rFont val="Times New Roman"/>
        <charset val="134"/>
      </rPr>
      <t>3km</t>
    </r>
    <r>
      <rPr>
        <sz val="11"/>
        <rFont val="宋体"/>
        <charset val="134"/>
      </rPr>
      <t>、</t>
    </r>
    <r>
      <rPr>
        <sz val="11"/>
        <rFont val="Times New Roman"/>
        <charset val="134"/>
      </rPr>
      <t>13</t>
    </r>
    <r>
      <rPr>
        <sz val="11"/>
        <rFont val="宋体"/>
        <charset val="134"/>
      </rPr>
      <t>村</t>
    </r>
    <r>
      <rPr>
        <sz val="11"/>
        <rFont val="Times New Roman"/>
        <charset val="134"/>
      </rPr>
      <t>2km</t>
    </r>
    <r>
      <rPr>
        <sz val="11"/>
        <rFont val="宋体"/>
        <charset val="134"/>
      </rPr>
      <t>、</t>
    </r>
    <r>
      <rPr>
        <sz val="11"/>
        <rFont val="Times New Roman"/>
        <charset val="134"/>
      </rPr>
      <t>14</t>
    </r>
    <r>
      <rPr>
        <sz val="11"/>
        <rFont val="宋体"/>
        <charset val="134"/>
      </rPr>
      <t>村</t>
    </r>
    <r>
      <rPr>
        <sz val="11"/>
        <rFont val="Times New Roman"/>
        <charset val="134"/>
      </rPr>
      <t>2km</t>
    </r>
    <r>
      <rPr>
        <sz val="11"/>
        <rFont val="宋体"/>
        <charset val="134"/>
      </rPr>
      <t>，及相关配套设施建设，实现水资源高效利用，为产业发展节约成本，增产增收。</t>
    </r>
  </si>
  <si>
    <t>yjsx023</t>
  </si>
  <si>
    <t>英吉沙县依格孜也尔乡林果业配套建设项目</t>
  </si>
  <si>
    <t>依格孜也尔乡1、2、3、4村</t>
  </si>
  <si>
    <r>
      <rPr>
        <b/>
        <sz val="11"/>
        <rFont val="宋体"/>
        <charset val="134"/>
      </rPr>
      <t>总投资：960</t>
    </r>
    <r>
      <rPr>
        <sz val="11"/>
        <rFont val="宋体"/>
        <charset val="134"/>
      </rPr>
      <t xml:space="preserve">万元        </t>
    </r>
    <r>
      <rPr>
        <b/>
        <sz val="11"/>
        <rFont val="宋体"/>
        <charset val="134"/>
      </rPr>
      <t>规模：12</t>
    </r>
    <r>
      <rPr>
        <sz val="11"/>
        <rFont val="宋体"/>
        <charset val="134"/>
      </rPr>
      <t xml:space="preserve">千米                           </t>
    </r>
    <r>
      <rPr>
        <b/>
        <sz val="11"/>
        <rFont val="宋体"/>
        <charset val="134"/>
      </rPr>
      <t>建设内容：</t>
    </r>
    <r>
      <rPr>
        <sz val="11"/>
        <rFont val="宋体"/>
        <charset val="134"/>
      </rPr>
      <t>新建林果业渠系配套</t>
    </r>
    <r>
      <rPr>
        <sz val="11"/>
        <rFont val="Times New Roman"/>
        <charset val="134"/>
      </rPr>
      <t>0.5m³/s</t>
    </r>
    <r>
      <rPr>
        <sz val="11"/>
        <rFont val="宋体"/>
        <charset val="134"/>
      </rPr>
      <t>流量</t>
    </r>
    <r>
      <rPr>
        <sz val="11"/>
        <rFont val="Times New Roman"/>
        <charset val="134"/>
      </rPr>
      <t>12km</t>
    </r>
    <r>
      <rPr>
        <sz val="11"/>
        <rFont val="宋体"/>
        <charset val="134"/>
      </rPr>
      <t>，其中：</t>
    </r>
    <r>
      <rPr>
        <sz val="11"/>
        <rFont val="Times New Roman"/>
        <charset val="134"/>
      </rPr>
      <t>1</t>
    </r>
    <r>
      <rPr>
        <sz val="11"/>
        <rFont val="宋体"/>
        <charset val="134"/>
      </rPr>
      <t>村</t>
    </r>
    <r>
      <rPr>
        <sz val="11"/>
        <rFont val="Times New Roman"/>
        <charset val="134"/>
      </rPr>
      <t>4km</t>
    </r>
    <r>
      <rPr>
        <sz val="11"/>
        <rFont val="宋体"/>
        <charset val="134"/>
      </rPr>
      <t>、</t>
    </r>
    <r>
      <rPr>
        <sz val="11"/>
        <rFont val="Times New Roman"/>
        <charset val="134"/>
      </rPr>
      <t>2</t>
    </r>
    <r>
      <rPr>
        <sz val="11"/>
        <rFont val="宋体"/>
        <charset val="134"/>
      </rPr>
      <t>村</t>
    </r>
    <r>
      <rPr>
        <sz val="11"/>
        <rFont val="Times New Roman"/>
        <charset val="134"/>
      </rPr>
      <t>3km</t>
    </r>
    <r>
      <rPr>
        <sz val="11"/>
        <rFont val="宋体"/>
        <charset val="134"/>
      </rPr>
      <t>、</t>
    </r>
    <r>
      <rPr>
        <sz val="11"/>
        <rFont val="Times New Roman"/>
        <charset val="134"/>
      </rPr>
      <t>3</t>
    </r>
    <r>
      <rPr>
        <sz val="11"/>
        <rFont val="宋体"/>
        <charset val="134"/>
      </rPr>
      <t>村</t>
    </r>
    <r>
      <rPr>
        <sz val="11"/>
        <rFont val="Times New Roman"/>
        <charset val="134"/>
      </rPr>
      <t>3km</t>
    </r>
    <r>
      <rPr>
        <sz val="11"/>
        <rFont val="宋体"/>
        <charset val="134"/>
      </rPr>
      <t>、</t>
    </r>
    <r>
      <rPr>
        <sz val="11"/>
        <rFont val="Times New Roman"/>
        <charset val="134"/>
      </rPr>
      <t>4</t>
    </r>
    <r>
      <rPr>
        <sz val="11"/>
        <rFont val="宋体"/>
        <charset val="134"/>
      </rPr>
      <t>村</t>
    </r>
    <r>
      <rPr>
        <sz val="11"/>
        <rFont val="Times New Roman"/>
        <charset val="134"/>
      </rPr>
      <t>2km</t>
    </r>
    <r>
      <rPr>
        <sz val="11"/>
        <rFont val="宋体"/>
        <charset val="134"/>
      </rPr>
      <t>及相关配套设施建设。</t>
    </r>
  </si>
  <si>
    <t>依格孜也尔乡人民政府</t>
  </si>
  <si>
    <r>
      <rPr>
        <sz val="11"/>
        <rFont val="宋体"/>
        <charset val="134"/>
      </rPr>
      <t>阿布都克热木</t>
    </r>
    <r>
      <rPr>
        <sz val="11"/>
        <rFont val="Times New Roman"/>
        <charset val="134"/>
      </rPr>
      <t>·</t>
    </r>
    <r>
      <rPr>
        <sz val="11"/>
        <rFont val="宋体"/>
        <charset val="134"/>
      </rPr>
      <t>阿卜杜热合曼</t>
    </r>
  </si>
  <si>
    <t>yjsx024</t>
  </si>
  <si>
    <t>英吉沙县乔勒潘乡种植业配套建设项目</t>
  </si>
  <si>
    <t>乔勒潘乡4、6、10、13村</t>
  </si>
  <si>
    <r>
      <rPr>
        <b/>
        <sz val="11"/>
        <rFont val="宋体"/>
        <charset val="134"/>
      </rPr>
      <t>总投资：</t>
    </r>
    <r>
      <rPr>
        <b/>
        <sz val="11"/>
        <rFont val="Times New Roman"/>
        <charset val="134"/>
      </rPr>
      <t>1100</t>
    </r>
    <r>
      <rPr>
        <b/>
        <sz val="11"/>
        <rFont val="宋体"/>
        <charset val="134"/>
      </rPr>
      <t>万元</t>
    </r>
    <r>
      <rPr>
        <sz val="11"/>
        <rFont val="宋体"/>
        <charset val="134"/>
      </rPr>
      <t xml:space="preserve">        </t>
    </r>
    <r>
      <rPr>
        <b/>
        <sz val="11"/>
        <rFont val="宋体"/>
        <charset val="134"/>
      </rPr>
      <t>规模：</t>
    </r>
    <r>
      <rPr>
        <b/>
        <sz val="11"/>
        <rFont val="Times New Roman"/>
        <charset val="134"/>
      </rPr>
      <t>13.22</t>
    </r>
    <r>
      <rPr>
        <b/>
        <sz val="11"/>
        <rFont val="宋体"/>
        <charset val="134"/>
      </rPr>
      <t>千米</t>
    </r>
    <r>
      <rPr>
        <b/>
        <sz val="11"/>
        <rFont val="Times New Roman"/>
        <charset val="134"/>
      </rPr>
      <t xml:space="preserve">      </t>
    </r>
    <r>
      <rPr>
        <sz val="11"/>
        <rFont val="Times New Roman"/>
        <charset val="134"/>
      </rPr>
      <t xml:space="preserve">                               </t>
    </r>
    <r>
      <rPr>
        <b/>
        <sz val="11"/>
        <rFont val="宋体"/>
        <charset val="134"/>
      </rPr>
      <t>建设内容：</t>
    </r>
    <r>
      <rPr>
        <sz val="11"/>
        <rFont val="宋体"/>
        <charset val="134"/>
      </rPr>
      <t>新建种植业渠系配套</t>
    </r>
    <r>
      <rPr>
        <sz val="11"/>
        <rFont val="Times New Roman"/>
        <charset val="134"/>
      </rPr>
      <t>13.22km</t>
    </r>
    <r>
      <rPr>
        <sz val="11"/>
        <rFont val="宋体"/>
        <charset val="134"/>
      </rPr>
      <t>，其中：</t>
    </r>
    <r>
      <rPr>
        <sz val="11"/>
        <rFont val="Times New Roman"/>
        <charset val="134"/>
      </rPr>
      <t>4</t>
    </r>
    <r>
      <rPr>
        <sz val="11"/>
        <rFont val="宋体"/>
        <charset val="134"/>
      </rPr>
      <t>村</t>
    </r>
    <r>
      <rPr>
        <sz val="11"/>
        <rFont val="Times New Roman"/>
        <charset val="134"/>
      </rPr>
      <t>0.5</t>
    </r>
    <r>
      <rPr>
        <sz val="11"/>
        <rFont val="宋体"/>
        <charset val="134"/>
      </rPr>
      <t>㎥</t>
    </r>
    <r>
      <rPr>
        <sz val="11"/>
        <rFont val="Times New Roman"/>
        <charset val="134"/>
      </rPr>
      <t>/</t>
    </r>
    <r>
      <rPr>
        <sz val="11"/>
        <rFont val="宋体"/>
        <charset val="134"/>
      </rPr>
      <t>渠道</t>
    </r>
    <r>
      <rPr>
        <sz val="11"/>
        <rFont val="Times New Roman"/>
        <charset val="134"/>
      </rPr>
      <t>2.7km</t>
    </r>
    <r>
      <rPr>
        <sz val="11"/>
        <rFont val="宋体"/>
        <charset val="134"/>
      </rPr>
      <t>，</t>
    </r>
    <r>
      <rPr>
        <sz val="11"/>
        <rFont val="Times New Roman"/>
        <charset val="134"/>
      </rPr>
      <t>6</t>
    </r>
    <r>
      <rPr>
        <sz val="11"/>
        <rFont val="宋体"/>
        <charset val="134"/>
      </rPr>
      <t>村</t>
    </r>
    <r>
      <rPr>
        <sz val="11"/>
        <rFont val="Times New Roman"/>
        <charset val="134"/>
      </rPr>
      <t>0.8</t>
    </r>
    <r>
      <rPr>
        <sz val="11"/>
        <rFont val="宋体"/>
        <charset val="134"/>
      </rPr>
      <t>㎥</t>
    </r>
    <r>
      <rPr>
        <sz val="11"/>
        <rFont val="Times New Roman"/>
        <charset val="134"/>
      </rPr>
      <t>/s</t>
    </r>
    <r>
      <rPr>
        <sz val="11"/>
        <rFont val="宋体"/>
        <charset val="134"/>
      </rPr>
      <t>渠道</t>
    </r>
    <r>
      <rPr>
        <sz val="11"/>
        <rFont val="Times New Roman"/>
        <charset val="134"/>
      </rPr>
      <t>3.5km,10</t>
    </r>
    <r>
      <rPr>
        <sz val="11"/>
        <rFont val="宋体"/>
        <charset val="134"/>
      </rPr>
      <t>村</t>
    </r>
    <r>
      <rPr>
        <sz val="11"/>
        <rFont val="Times New Roman"/>
        <charset val="134"/>
      </rPr>
      <t>0.5</t>
    </r>
    <r>
      <rPr>
        <sz val="11"/>
        <rFont val="宋体"/>
        <charset val="134"/>
      </rPr>
      <t>㎥</t>
    </r>
    <r>
      <rPr>
        <sz val="11"/>
        <rFont val="Times New Roman"/>
        <charset val="134"/>
      </rPr>
      <t>/s</t>
    </r>
    <r>
      <rPr>
        <sz val="11"/>
        <rFont val="宋体"/>
        <charset val="134"/>
      </rPr>
      <t>渠道</t>
    </r>
    <r>
      <rPr>
        <sz val="11"/>
        <rFont val="Times New Roman"/>
        <charset val="134"/>
      </rPr>
      <t>2.7km</t>
    </r>
    <r>
      <rPr>
        <sz val="11"/>
        <rFont val="宋体"/>
        <charset val="134"/>
      </rPr>
      <t>，</t>
    </r>
    <r>
      <rPr>
        <sz val="11"/>
        <rFont val="Times New Roman"/>
        <charset val="134"/>
      </rPr>
      <t>13</t>
    </r>
    <r>
      <rPr>
        <sz val="11"/>
        <rFont val="宋体"/>
        <charset val="134"/>
      </rPr>
      <t>村</t>
    </r>
    <r>
      <rPr>
        <sz val="11"/>
        <rFont val="Times New Roman"/>
        <charset val="134"/>
      </rPr>
      <t>0.8</t>
    </r>
    <r>
      <rPr>
        <sz val="11"/>
        <rFont val="宋体"/>
        <charset val="134"/>
      </rPr>
      <t>㎥</t>
    </r>
    <r>
      <rPr>
        <sz val="11"/>
        <rFont val="Times New Roman"/>
        <charset val="134"/>
      </rPr>
      <t>/s</t>
    </r>
    <r>
      <rPr>
        <sz val="11"/>
        <rFont val="宋体"/>
        <charset val="134"/>
      </rPr>
      <t>渠道</t>
    </r>
    <r>
      <rPr>
        <sz val="11"/>
        <rFont val="Times New Roman"/>
        <charset val="134"/>
      </rPr>
      <t>4.32km</t>
    </r>
    <r>
      <rPr>
        <sz val="11"/>
        <rFont val="宋体"/>
        <charset val="134"/>
      </rPr>
      <t>及相关配套设施建设。</t>
    </r>
  </si>
  <si>
    <t>乔勒潘乡人民政府</t>
  </si>
  <si>
    <r>
      <rPr>
        <sz val="11"/>
        <rFont val="宋体"/>
        <charset val="134"/>
      </rPr>
      <t>阿布都热合曼</t>
    </r>
    <r>
      <rPr>
        <sz val="11"/>
        <rFont val="Times New Roman"/>
        <charset val="134"/>
      </rPr>
      <t>·</t>
    </r>
    <r>
      <rPr>
        <sz val="11"/>
        <rFont val="宋体"/>
        <charset val="134"/>
      </rPr>
      <t>吾买尔</t>
    </r>
  </si>
  <si>
    <t>yjsx025</t>
  </si>
  <si>
    <t>英吉沙县英也尔乡种植业、林果业配套建设项目</t>
  </si>
  <si>
    <t>英也尔乡1、5、8、9、10村</t>
  </si>
  <si>
    <r>
      <rPr>
        <b/>
        <sz val="11"/>
        <rFont val="宋体"/>
        <charset val="134"/>
      </rPr>
      <t>总投资：1292</t>
    </r>
    <r>
      <rPr>
        <sz val="11"/>
        <rFont val="宋体"/>
        <charset val="134"/>
      </rPr>
      <t xml:space="preserve">万元        </t>
    </r>
    <r>
      <rPr>
        <b/>
        <sz val="11"/>
        <rFont val="宋体"/>
        <charset val="134"/>
      </rPr>
      <t>规模：16.15</t>
    </r>
    <r>
      <rPr>
        <sz val="11"/>
        <rFont val="宋体"/>
        <charset val="134"/>
      </rPr>
      <t>千米</t>
    </r>
    <r>
      <rPr>
        <sz val="11"/>
        <rFont val="Times New Roman"/>
        <charset val="134"/>
      </rPr>
      <t xml:space="preserve">                                  </t>
    </r>
    <r>
      <rPr>
        <b/>
        <sz val="11"/>
        <rFont val="宋体"/>
        <charset val="134"/>
      </rPr>
      <t>建设内容：一是</t>
    </r>
    <r>
      <rPr>
        <sz val="11"/>
        <rFont val="宋体"/>
        <charset val="134"/>
      </rPr>
      <t>新建种植业渠系配套</t>
    </r>
    <r>
      <rPr>
        <sz val="11"/>
        <rFont val="Times New Roman"/>
        <charset val="134"/>
      </rPr>
      <t>9.62km</t>
    </r>
    <r>
      <rPr>
        <sz val="11"/>
        <rFont val="宋体"/>
        <charset val="134"/>
      </rPr>
      <t>，流量</t>
    </r>
    <r>
      <rPr>
        <sz val="11"/>
        <rFont val="Times New Roman"/>
        <charset val="134"/>
      </rPr>
      <t>0.25m³</t>
    </r>
    <r>
      <rPr>
        <sz val="11"/>
        <rFont val="宋体"/>
        <charset val="134"/>
      </rPr>
      <t>～</t>
    </r>
    <r>
      <rPr>
        <sz val="11"/>
        <rFont val="Times New Roman"/>
        <charset val="134"/>
      </rPr>
      <t>0.75m³</t>
    </r>
    <r>
      <rPr>
        <sz val="11"/>
        <rFont val="宋体"/>
        <charset val="134"/>
      </rPr>
      <t>提高节水量，其中：</t>
    </r>
    <r>
      <rPr>
        <sz val="11"/>
        <rFont val="Times New Roman"/>
        <charset val="134"/>
      </rPr>
      <t>1</t>
    </r>
    <r>
      <rPr>
        <sz val="11"/>
        <rFont val="宋体"/>
        <charset val="134"/>
      </rPr>
      <t>村</t>
    </r>
    <r>
      <rPr>
        <sz val="11"/>
        <rFont val="Times New Roman"/>
        <charset val="134"/>
      </rPr>
      <t>0.4km</t>
    </r>
    <r>
      <rPr>
        <sz val="11"/>
        <rFont val="宋体"/>
        <charset val="134"/>
      </rPr>
      <t>、</t>
    </r>
    <r>
      <rPr>
        <sz val="11"/>
        <rFont val="Times New Roman"/>
        <charset val="134"/>
      </rPr>
      <t>5</t>
    </r>
    <r>
      <rPr>
        <sz val="11"/>
        <rFont val="宋体"/>
        <charset val="134"/>
      </rPr>
      <t>村</t>
    </r>
    <r>
      <rPr>
        <sz val="11"/>
        <rFont val="Times New Roman"/>
        <charset val="134"/>
      </rPr>
      <t>1.2km</t>
    </r>
    <r>
      <rPr>
        <sz val="11"/>
        <rFont val="宋体"/>
        <charset val="134"/>
      </rPr>
      <t>、</t>
    </r>
    <r>
      <rPr>
        <sz val="11"/>
        <rFont val="Times New Roman"/>
        <charset val="134"/>
      </rPr>
      <t>8</t>
    </r>
    <r>
      <rPr>
        <sz val="11"/>
        <rFont val="宋体"/>
        <charset val="134"/>
      </rPr>
      <t>村</t>
    </r>
    <r>
      <rPr>
        <sz val="11"/>
        <rFont val="Times New Roman"/>
        <charset val="134"/>
      </rPr>
      <t>0.52km</t>
    </r>
    <r>
      <rPr>
        <sz val="11"/>
        <rFont val="宋体"/>
        <charset val="134"/>
      </rPr>
      <t>、</t>
    </r>
    <r>
      <rPr>
        <sz val="11"/>
        <rFont val="Times New Roman"/>
        <charset val="134"/>
      </rPr>
      <t>9</t>
    </r>
    <r>
      <rPr>
        <sz val="11"/>
        <rFont val="宋体"/>
        <charset val="134"/>
      </rPr>
      <t>村</t>
    </r>
    <r>
      <rPr>
        <sz val="11"/>
        <rFont val="Times New Roman"/>
        <charset val="134"/>
      </rPr>
      <t>2.5km</t>
    </r>
    <r>
      <rPr>
        <sz val="11"/>
        <rFont val="宋体"/>
        <charset val="134"/>
      </rPr>
      <t>、</t>
    </r>
    <r>
      <rPr>
        <sz val="11"/>
        <rFont val="Times New Roman"/>
        <charset val="134"/>
      </rPr>
      <t>10</t>
    </r>
    <r>
      <rPr>
        <sz val="11"/>
        <rFont val="宋体"/>
        <charset val="134"/>
      </rPr>
      <t>村</t>
    </r>
    <r>
      <rPr>
        <sz val="11"/>
        <rFont val="Times New Roman"/>
        <charset val="134"/>
      </rPr>
      <t>5km</t>
    </r>
    <r>
      <rPr>
        <sz val="11"/>
        <rFont val="宋体"/>
        <charset val="134"/>
      </rPr>
      <t>及相关配套设施建设。</t>
    </r>
    <r>
      <rPr>
        <b/>
        <sz val="11"/>
        <rFont val="宋体"/>
        <charset val="134"/>
      </rPr>
      <t>二是</t>
    </r>
    <r>
      <rPr>
        <sz val="11"/>
        <rFont val="宋体"/>
        <charset val="134"/>
      </rPr>
      <t>新建林果业渠系配套</t>
    </r>
    <r>
      <rPr>
        <sz val="11"/>
        <rFont val="Times New Roman"/>
        <charset val="134"/>
      </rPr>
      <t>6.53km</t>
    </r>
    <r>
      <rPr>
        <sz val="11"/>
        <rFont val="宋体"/>
        <charset val="134"/>
      </rPr>
      <t>，流量</t>
    </r>
    <r>
      <rPr>
        <sz val="11"/>
        <rFont val="Times New Roman"/>
        <charset val="134"/>
      </rPr>
      <t>0.25m³</t>
    </r>
    <r>
      <rPr>
        <sz val="11"/>
        <rFont val="宋体"/>
        <charset val="134"/>
      </rPr>
      <t>～</t>
    </r>
    <r>
      <rPr>
        <sz val="11"/>
        <rFont val="Times New Roman"/>
        <charset val="134"/>
      </rPr>
      <t>0.75m³</t>
    </r>
    <r>
      <rPr>
        <sz val="11"/>
        <rFont val="宋体"/>
        <charset val="134"/>
      </rPr>
      <t>提高节水量，其中：</t>
    </r>
    <r>
      <rPr>
        <sz val="11"/>
        <rFont val="Times New Roman"/>
        <charset val="134"/>
      </rPr>
      <t>5</t>
    </r>
    <r>
      <rPr>
        <sz val="11"/>
        <rFont val="宋体"/>
        <charset val="134"/>
      </rPr>
      <t>村</t>
    </r>
    <r>
      <rPr>
        <sz val="11"/>
        <rFont val="Times New Roman"/>
        <charset val="134"/>
      </rPr>
      <t>2.5km</t>
    </r>
    <r>
      <rPr>
        <sz val="11"/>
        <rFont val="宋体"/>
        <charset val="134"/>
      </rPr>
      <t>、</t>
    </r>
    <r>
      <rPr>
        <sz val="11"/>
        <rFont val="Times New Roman"/>
        <charset val="134"/>
      </rPr>
      <t>8</t>
    </r>
    <r>
      <rPr>
        <sz val="11"/>
        <rFont val="宋体"/>
        <charset val="134"/>
      </rPr>
      <t>村</t>
    </r>
    <r>
      <rPr>
        <sz val="11"/>
        <rFont val="Times New Roman"/>
        <charset val="134"/>
      </rPr>
      <t>2km</t>
    </r>
    <r>
      <rPr>
        <sz val="11"/>
        <rFont val="宋体"/>
        <charset val="134"/>
      </rPr>
      <t>、</t>
    </r>
    <r>
      <rPr>
        <sz val="11"/>
        <rFont val="Times New Roman"/>
        <charset val="134"/>
      </rPr>
      <t>9</t>
    </r>
    <r>
      <rPr>
        <sz val="11"/>
        <rFont val="宋体"/>
        <charset val="134"/>
      </rPr>
      <t>村</t>
    </r>
    <r>
      <rPr>
        <sz val="11"/>
        <rFont val="Times New Roman"/>
        <charset val="134"/>
      </rPr>
      <t>1.3km</t>
    </r>
    <r>
      <rPr>
        <sz val="11"/>
        <rFont val="宋体"/>
        <charset val="134"/>
      </rPr>
      <t>、</t>
    </r>
    <r>
      <rPr>
        <sz val="11"/>
        <rFont val="Times New Roman"/>
        <charset val="134"/>
      </rPr>
      <t>10</t>
    </r>
    <r>
      <rPr>
        <sz val="11"/>
        <rFont val="宋体"/>
        <charset val="134"/>
      </rPr>
      <t>村</t>
    </r>
    <r>
      <rPr>
        <sz val="11"/>
        <rFont val="Times New Roman"/>
        <charset val="134"/>
      </rPr>
      <t>0.73km</t>
    </r>
    <r>
      <rPr>
        <sz val="11"/>
        <rFont val="宋体"/>
        <charset val="134"/>
      </rPr>
      <t>及相关配套设施建设。</t>
    </r>
  </si>
  <si>
    <t>英也尔乡人民政府</t>
  </si>
  <si>
    <t>周成龙</t>
  </si>
  <si>
    <t>yjsx026</t>
  </si>
  <si>
    <r>
      <rPr>
        <sz val="11"/>
        <rFont val="宋体"/>
        <charset val="134"/>
      </rPr>
      <t>英吉沙县乔勒潘乡</t>
    </r>
    <r>
      <rPr>
        <sz val="11"/>
        <rFont val="Times New Roman"/>
        <charset val="134"/>
      </rPr>
      <t>2024</t>
    </r>
    <r>
      <rPr>
        <sz val="11"/>
        <rFont val="宋体"/>
        <charset val="134"/>
      </rPr>
      <t>年中央财政以工代赈项目</t>
    </r>
  </si>
  <si>
    <t>乔勒潘乡3村</t>
  </si>
  <si>
    <r>
      <rPr>
        <b/>
        <sz val="11"/>
        <rFont val="宋体"/>
        <charset val="134"/>
      </rPr>
      <t>总投资：140</t>
    </r>
    <r>
      <rPr>
        <sz val="11"/>
        <rFont val="宋体"/>
        <charset val="134"/>
      </rPr>
      <t xml:space="preserve">万元         </t>
    </r>
    <r>
      <rPr>
        <b/>
        <sz val="11"/>
        <rFont val="宋体"/>
        <charset val="134"/>
      </rPr>
      <t>规模：1.9</t>
    </r>
    <r>
      <rPr>
        <sz val="11"/>
        <rFont val="宋体"/>
        <charset val="134"/>
      </rPr>
      <t>千米</t>
    </r>
    <r>
      <rPr>
        <sz val="11"/>
        <rFont val="Times New Roman"/>
        <charset val="134"/>
      </rPr>
      <t xml:space="preserve">                            </t>
    </r>
    <r>
      <rPr>
        <b/>
        <sz val="11"/>
        <rFont val="宋体"/>
        <charset val="134"/>
      </rPr>
      <t>建设内容：</t>
    </r>
    <r>
      <rPr>
        <sz val="11"/>
        <rFont val="宋体"/>
        <charset val="134"/>
      </rPr>
      <t>新建防渗渠道0.5㎥/s渠道</t>
    </r>
    <r>
      <rPr>
        <sz val="11"/>
        <rFont val="Times New Roman"/>
        <charset val="134"/>
      </rPr>
      <t>1.9km</t>
    </r>
    <r>
      <rPr>
        <sz val="11"/>
        <rFont val="宋体"/>
        <charset val="134"/>
      </rPr>
      <t>及配套附属设施，乔勒潘乡3村。</t>
    </r>
  </si>
  <si>
    <t>栗玮</t>
  </si>
  <si>
    <r>
      <rPr>
        <b/>
        <sz val="11"/>
        <rFont val="宋体"/>
        <charset val="134"/>
      </rPr>
      <t>1.经济效益：</t>
    </r>
    <r>
      <rPr>
        <sz val="11"/>
        <rFont val="宋体"/>
        <charset val="134"/>
      </rPr>
      <t xml:space="preserve">项目建成后，渠道防渗节水效益中水利用系数可从0.76可提高到0.95以上，用水量满足需求可亩均增产5%-10%左右。                                           </t>
    </r>
    <r>
      <rPr>
        <b/>
        <sz val="11"/>
        <rFont val="宋体"/>
        <charset val="134"/>
      </rPr>
      <t>2.社会效益：</t>
    </r>
    <r>
      <rPr>
        <sz val="11"/>
        <rFont val="宋体"/>
        <charset val="134"/>
      </rPr>
      <t>本工程的实施，预计能带动本地60人以上就业，发放劳务报酬30万元。能用人工尽量不用机械、能用当地群众尽量不用专业施工队伍原则，项目的实施可改善灌区灌溉用水条件，使农牧民群众增产增收，提高生活水平改善农村居民生活条件，为英吉沙县农业生产发展提供基本保障。</t>
    </r>
  </si>
  <si>
    <t>yjsx027</t>
  </si>
  <si>
    <t>英吉沙县畜牧养殖“以奖代补”项目</t>
  </si>
  <si>
    <t>养殖业基地</t>
  </si>
  <si>
    <r>
      <rPr>
        <b/>
        <sz val="11"/>
        <rFont val="宋体"/>
        <charset val="134"/>
      </rPr>
      <t>总投资：</t>
    </r>
    <r>
      <rPr>
        <b/>
        <sz val="11"/>
        <rFont val="Times New Roman"/>
        <charset val="134"/>
      </rPr>
      <t>900</t>
    </r>
    <r>
      <rPr>
        <sz val="11"/>
        <rFont val="宋体"/>
        <charset val="134"/>
      </rPr>
      <t xml:space="preserve">万元        </t>
    </r>
    <r>
      <rPr>
        <b/>
        <sz val="11"/>
        <rFont val="宋体"/>
        <charset val="134"/>
      </rPr>
      <t xml:space="preserve"> 规模：</t>
    </r>
    <r>
      <rPr>
        <b/>
        <sz val="11"/>
        <rFont val="Times New Roman"/>
        <charset val="134"/>
      </rPr>
      <t>12000</t>
    </r>
    <r>
      <rPr>
        <sz val="11"/>
        <rFont val="宋体"/>
        <charset val="134"/>
      </rPr>
      <t>只</t>
    </r>
    <r>
      <rPr>
        <sz val="11"/>
        <rFont val="Times New Roman"/>
        <charset val="134"/>
      </rPr>
      <t xml:space="preserve">                                        </t>
    </r>
    <r>
      <rPr>
        <b/>
        <sz val="11"/>
        <rFont val="宋体"/>
        <charset val="134"/>
      </rPr>
      <t>建设内容：</t>
    </r>
    <r>
      <rPr>
        <sz val="11"/>
        <rFont val="宋体"/>
        <charset val="134"/>
      </rPr>
      <t>支持企业（合作社）、养殖户自繁自育存栏</t>
    </r>
    <r>
      <rPr>
        <sz val="11"/>
        <rFont val="Times New Roman"/>
        <charset val="134"/>
      </rPr>
      <t>3</t>
    </r>
    <r>
      <rPr>
        <sz val="11"/>
        <rFont val="宋体"/>
        <charset val="134"/>
      </rPr>
      <t>年以上诺维什适龄母羊给予补贴。补助标准：养殖户诺维什存栏</t>
    </r>
    <r>
      <rPr>
        <sz val="11"/>
        <rFont val="Times New Roman"/>
        <charset val="134"/>
      </rPr>
      <t>10</t>
    </r>
    <r>
      <rPr>
        <sz val="11"/>
        <rFont val="宋体"/>
        <charset val="134"/>
      </rPr>
      <t>只以上</t>
    </r>
    <r>
      <rPr>
        <sz val="11"/>
        <rFont val="Times New Roman"/>
        <charset val="134"/>
      </rPr>
      <t>,</t>
    </r>
    <r>
      <rPr>
        <sz val="11"/>
        <rFont val="宋体"/>
        <charset val="134"/>
      </rPr>
      <t>并且签订连续</t>
    </r>
    <r>
      <rPr>
        <sz val="11"/>
        <rFont val="Times New Roman"/>
        <charset val="134"/>
      </rPr>
      <t>3</t>
    </r>
    <r>
      <rPr>
        <sz val="11"/>
        <rFont val="宋体"/>
        <charset val="134"/>
      </rPr>
      <t>年以上饲养协议的养殖户每只优质诺维什公羊补贴</t>
    </r>
    <r>
      <rPr>
        <sz val="11"/>
        <rFont val="Times New Roman"/>
        <charset val="134"/>
      </rPr>
      <t>1500</t>
    </r>
    <r>
      <rPr>
        <sz val="11"/>
        <rFont val="宋体"/>
        <charset val="134"/>
      </rPr>
      <t>元、母羊补贴</t>
    </r>
    <r>
      <rPr>
        <sz val="11"/>
        <rFont val="Times New Roman"/>
        <charset val="134"/>
      </rPr>
      <t>400</t>
    </r>
    <r>
      <rPr>
        <sz val="11"/>
        <rFont val="宋体"/>
        <charset val="134"/>
      </rPr>
      <t>元</t>
    </r>
    <r>
      <rPr>
        <sz val="11"/>
        <rFont val="Times New Roman"/>
        <charset val="134"/>
      </rPr>
      <t>,</t>
    </r>
    <r>
      <rPr>
        <sz val="11"/>
        <rFont val="宋体"/>
        <charset val="134"/>
      </rPr>
      <t>补贴良种诺维什羊</t>
    </r>
    <r>
      <rPr>
        <sz val="11"/>
        <rFont val="Times New Roman"/>
        <charset val="134"/>
      </rPr>
      <t>12000</t>
    </r>
    <r>
      <rPr>
        <sz val="11"/>
        <rFont val="宋体"/>
        <charset val="134"/>
      </rPr>
      <t>只。</t>
    </r>
  </si>
  <si>
    <t>只</t>
  </si>
  <si>
    <t>畜牧兽医局、14乡镇</t>
  </si>
  <si>
    <t>努尔麦麦提、各乡镇长</t>
  </si>
  <si>
    <r>
      <rPr>
        <b/>
        <sz val="11"/>
        <rFont val="Times New Roman"/>
        <charset val="134"/>
      </rPr>
      <t>1.</t>
    </r>
    <r>
      <rPr>
        <b/>
        <sz val="11"/>
        <rFont val="宋体"/>
        <charset val="134"/>
      </rPr>
      <t>经济效益：</t>
    </r>
    <r>
      <rPr>
        <sz val="11"/>
        <rFont val="宋体"/>
        <charset val="134"/>
      </rPr>
      <t>建立健全的规模养殖以奖代补管理机制，激励农民发展规模养殖，提高养殖业的生产效益和环境友好性。</t>
    </r>
    <r>
      <rPr>
        <sz val="11"/>
        <rFont val="Times New Roman"/>
        <charset val="134"/>
      </rPr>
      <t xml:space="preserve">
</t>
    </r>
    <r>
      <rPr>
        <sz val="11"/>
        <rFont val="宋体"/>
        <charset val="134"/>
      </rPr>
      <t>通过建立奖励机制、强化监管和执法、推广现代化养殖技术、加强育禽养殖市场化服务和建立育禽养殖生态补偿机制等措施的实施，可以促进规模养殖业的健康发展，实现农村经济的增长和农民收入的提高。</t>
    </r>
  </si>
  <si>
    <t>yjsx028</t>
  </si>
  <si>
    <t>英吉沙县龙甫乡戈壁核桃种植基地建设项目</t>
  </si>
  <si>
    <t>林果业建设项目</t>
  </si>
  <si>
    <t>龙甫乡莫尕勒艾日克（5）村</t>
  </si>
  <si>
    <r>
      <rPr>
        <b/>
        <sz val="11"/>
        <rFont val="宋体"/>
        <charset val="134"/>
      </rPr>
      <t>总投资：612</t>
    </r>
    <r>
      <rPr>
        <sz val="11"/>
        <rFont val="宋体"/>
        <charset val="134"/>
      </rPr>
      <t xml:space="preserve">万元       </t>
    </r>
    <r>
      <rPr>
        <b/>
        <sz val="11"/>
        <rFont val="宋体"/>
        <charset val="134"/>
      </rPr>
      <t xml:space="preserve">  规模：1200亩</t>
    </r>
    <r>
      <rPr>
        <sz val="11"/>
        <rFont val="宋体"/>
        <charset val="134"/>
      </rPr>
      <t xml:space="preserve">                          </t>
    </r>
    <r>
      <rPr>
        <b/>
        <sz val="11"/>
        <rFont val="宋体"/>
        <charset val="134"/>
      </rPr>
      <t>建设内容：</t>
    </r>
    <r>
      <rPr>
        <sz val="11"/>
        <rFont val="宋体"/>
        <charset val="134"/>
      </rPr>
      <t>打造</t>
    </r>
    <r>
      <rPr>
        <sz val="11"/>
        <rFont val="Times New Roman"/>
        <charset val="134"/>
      </rPr>
      <t>“</t>
    </r>
    <r>
      <rPr>
        <sz val="11"/>
        <rFont val="宋体"/>
        <charset val="134"/>
      </rPr>
      <t>戈壁</t>
    </r>
    <r>
      <rPr>
        <sz val="11"/>
        <rFont val="Times New Roman"/>
        <charset val="134"/>
      </rPr>
      <t>”</t>
    </r>
    <r>
      <rPr>
        <sz val="11"/>
        <rFont val="宋体"/>
        <charset val="134"/>
      </rPr>
      <t>核桃种植基地，在原有的</t>
    </r>
    <r>
      <rPr>
        <sz val="11"/>
        <rFont val="Times New Roman"/>
        <charset val="134"/>
      </rPr>
      <t>1003</t>
    </r>
    <r>
      <rPr>
        <sz val="11"/>
        <rFont val="宋体"/>
        <charset val="134"/>
      </rPr>
      <t>亩的种植基础上，计划增加</t>
    </r>
    <r>
      <rPr>
        <sz val="11"/>
        <rFont val="Times New Roman"/>
        <charset val="134"/>
      </rPr>
      <t>1200</t>
    </r>
    <r>
      <rPr>
        <sz val="11"/>
        <rFont val="宋体"/>
        <charset val="134"/>
      </rPr>
      <t>亩种植面积，形成总计</t>
    </r>
    <r>
      <rPr>
        <sz val="11"/>
        <rFont val="Times New Roman"/>
        <charset val="134"/>
      </rPr>
      <t>2203</t>
    </r>
    <r>
      <rPr>
        <sz val="11"/>
        <rFont val="宋体"/>
        <charset val="134"/>
      </rPr>
      <t>亩的核桃基地。</t>
    </r>
    <r>
      <rPr>
        <sz val="11"/>
        <rFont val="Times New Roman"/>
        <charset val="134"/>
      </rPr>
      <t>1.</t>
    </r>
    <r>
      <rPr>
        <sz val="11"/>
        <rFont val="宋体"/>
        <charset val="134"/>
      </rPr>
      <t>换填土，</t>
    </r>
    <r>
      <rPr>
        <sz val="11"/>
        <rFont val="Times New Roman"/>
        <charset val="134"/>
      </rPr>
      <t>2.</t>
    </r>
    <r>
      <rPr>
        <sz val="11"/>
        <rFont val="宋体"/>
        <charset val="134"/>
      </rPr>
      <t>苗木采购（五年生嫁接苗），</t>
    </r>
    <r>
      <rPr>
        <sz val="11"/>
        <rFont val="Times New Roman"/>
        <charset val="134"/>
      </rPr>
      <t>3.</t>
    </r>
    <r>
      <rPr>
        <sz val="11"/>
        <rFont val="宋体"/>
        <charset val="134"/>
      </rPr>
      <t>滴灌管道等配套设施。</t>
    </r>
  </si>
  <si>
    <r>
      <rPr>
        <sz val="11"/>
        <rFont val="Times New Roman"/>
        <charset val="134"/>
      </rPr>
      <t>1.</t>
    </r>
    <r>
      <rPr>
        <sz val="11"/>
        <rFont val="宋体"/>
        <charset val="134"/>
      </rPr>
      <t>经济效益</t>
    </r>
    <r>
      <rPr>
        <sz val="11"/>
        <rFont val="Times New Roman"/>
        <charset val="134"/>
      </rPr>
      <t>:</t>
    </r>
    <r>
      <rPr>
        <sz val="11"/>
        <rFont val="宋体"/>
        <charset val="134"/>
      </rPr>
      <t>促进林果业健康发展。</t>
    </r>
    <r>
      <rPr>
        <sz val="11"/>
        <rFont val="Times New Roman"/>
        <charset val="134"/>
      </rPr>
      <t xml:space="preserve">
2.</t>
    </r>
    <r>
      <rPr>
        <sz val="11"/>
        <rFont val="宋体"/>
        <charset val="134"/>
      </rPr>
      <t>社会效益</t>
    </r>
    <r>
      <rPr>
        <sz val="11"/>
        <rFont val="Times New Roman"/>
        <charset val="134"/>
      </rPr>
      <t>:</t>
    </r>
    <r>
      <rPr>
        <sz val="11"/>
        <rFont val="宋体"/>
        <charset val="134"/>
      </rPr>
      <t>可以帮忙农民增收，推动农村社会的稳步开展，助推乡村振兴。</t>
    </r>
  </si>
  <si>
    <t>yjsx029</t>
  </si>
  <si>
    <t>英吉沙县特色林果小镇恒温库建设项目</t>
  </si>
  <si>
    <t>农产品仓储保鲜冷链基础设施建设</t>
  </si>
  <si>
    <t>龙甫乡6村</t>
  </si>
  <si>
    <r>
      <rPr>
        <b/>
        <sz val="11"/>
        <rFont val="宋体"/>
        <charset val="134"/>
      </rPr>
      <t>总投资：1119</t>
    </r>
    <r>
      <rPr>
        <sz val="11"/>
        <rFont val="宋体"/>
        <charset val="134"/>
      </rPr>
      <t xml:space="preserve">万元         </t>
    </r>
    <r>
      <rPr>
        <b/>
        <sz val="11"/>
        <rFont val="宋体"/>
        <charset val="134"/>
      </rPr>
      <t>规模：1500</t>
    </r>
    <r>
      <rPr>
        <sz val="11"/>
        <rFont val="宋体"/>
        <charset val="134"/>
      </rPr>
      <t xml:space="preserve">平方米                      </t>
    </r>
    <r>
      <rPr>
        <b/>
        <sz val="11"/>
        <rFont val="宋体"/>
        <charset val="134"/>
      </rPr>
      <t>建设内容：</t>
    </r>
    <r>
      <rPr>
        <sz val="11"/>
        <rFont val="宋体"/>
        <charset val="134"/>
      </rPr>
      <t>英吉沙县特色林果小镇新建一座</t>
    </r>
    <r>
      <rPr>
        <sz val="11"/>
        <rFont val="Times New Roman"/>
        <charset val="134"/>
      </rPr>
      <t>1500</t>
    </r>
    <r>
      <rPr>
        <sz val="11"/>
        <rFont val="宋体"/>
        <charset val="134"/>
      </rPr>
      <t>㎡恒温库并配套相关设施等。</t>
    </r>
  </si>
  <si>
    <t>县委统战部</t>
  </si>
  <si>
    <t>李金宣</t>
  </si>
  <si>
    <r>
      <rPr>
        <b/>
        <sz val="11"/>
        <rFont val="Times New Roman"/>
        <charset val="134"/>
      </rPr>
      <t>1.</t>
    </r>
    <r>
      <rPr>
        <b/>
        <sz val="11"/>
        <rFont val="宋体"/>
        <charset val="134"/>
      </rPr>
      <t>经济效益：</t>
    </r>
    <r>
      <rPr>
        <sz val="11"/>
        <rFont val="宋体"/>
        <charset val="134"/>
      </rPr>
      <t>改善储藏设施，提升商品利用率，促进农业生产，提高区域范围群众生活水平。</t>
    </r>
    <r>
      <rPr>
        <sz val="11"/>
        <rFont val="Times New Roman"/>
        <charset val="134"/>
      </rPr>
      <t xml:space="preserve">
</t>
    </r>
    <r>
      <rPr>
        <b/>
        <sz val="11"/>
        <rFont val="Times New Roman"/>
        <charset val="134"/>
      </rPr>
      <t>2.</t>
    </r>
    <r>
      <rPr>
        <b/>
        <sz val="11"/>
        <rFont val="宋体"/>
        <charset val="134"/>
      </rPr>
      <t>社会效益</t>
    </r>
    <r>
      <rPr>
        <sz val="11"/>
        <rFont val="宋体"/>
        <charset val="134"/>
      </rPr>
      <t>：通过建设恒温库项目，使农业商品系数得到提高，可以帮忙农民增收，推动农村社会的稳步开展，助推乡村振兴。受益脱贫人口数</t>
    </r>
    <r>
      <rPr>
        <sz val="11"/>
        <rFont val="Times New Roman"/>
        <charset val="134"/>
      </rPr>
      <t>≥200</t>
    </r>
    <r>
      <rPr>
        <sz val="11"/>
        <rFont val="宋体"/>
        <charset val="134"/>
      </rPr>
      <t>人。</t>
    </r>
  </si>
  <si>
    <t>yjsx030</t>
  </si>
  <si>
    <t>英吉沙县英也尔乡荒地村奶牛养殖小区建设项目</t>
  </si>
  <si>
    <t>英也尔乡10村6组</t>
  </si>
  <si>
    <r>
      <rPr>
        <b/>
        <sz val="11"/>
        <rFont val="宋体"/>
        <charset val="134"/>
      </rPr>
      <t>总投资：395</t>
    </r>
    <r>
      <rPr>
        <sz val="11"/>
        <rFont val="宋体"/>
        <charset val="134"/>
      </rPr>
      <t xml:space="preserve">万元        </t>
    </r>
    <r>
      <rPr>
        <b/>
        <sz val="11"/>
        <rFont val="宋体"/>
        <charset val="134"/>
      </rPr>
      <t xml:space="preserve">  规模：</t>
    </r>
    <r>
      <rPr>
        <b/>
        <sz val="11"/>
        <rFont val="Times New Roman"/>
        <charset val="134"/>
      </rPr>
      <t>1</t>
    </r>
    <r>
      <rPr>
        <b/>
        <sz val="11"/>
        <rFont val="宋体"/>
        <charset val="134"/>
      </rPr>
      <t>座</t>
    </r>
    <r>
      <rPr>
        <sz val="11"/>
        <rFont val="宋体"/>
        <charset val="134"/>
      </rPr>
      <t xml:space="preserve">                     </t>
    </r>
    <r>
      <rPr>
        <b/>
        <sz val="11"/>
        <rFont val="宋体"/>
        <charset val="134"/>
      </rPr>
      <t>建设内容：</t>
    </r>
    <r>
      <rPr>
        <sz val="11"/>
        <rFont val="宋体"/>
        <charset val="134"/>
      </rPr>
      <t>新建存栏300头标准化奶牛养殖小区一座及配套相关附属设施等。其中：</t>
    </r>
    <r>
      <rPr>
        <b/>
        <sz val="11"/>
        <rFont val="宋体"/>
        <charset val="134"/>
      </rPr>
      <t>一是</t>
    </r>
    <r>
      <rPr>
        <sz val="11"/>
        <rFont val="宋体"/>
        <charset val="134"/>
      </rPr>
      <t>新建占地600平米的养殖棚圈2座；</t>
    </r>
    <r>
      <rPr>
        <b/>
        <sz val="11"/>
        <rFont val="宋体"/>
        <charset val="134"/>
      </rPr>
      <t>二是</t>
    </r>
    <r>
      <rPr>
        <sz val="11"/>
        <rFont val="宋体"/>
        <charset val="134"/>
      </rPr>
      <t>新建占地面积500平米的青储料池1座；</t>
    </r>
    <r>
      <rPr>
        <b/>
        <sz val="11"/>
        <rFont val="宋体"/>
        <charset val="134"/>
      </rPr>
      <t>三是</t>
    </r>
    <r>
      <rPr>
        <sz val="11"/>
        <rFont val="宋体"/>
        <charset val="134"/>
      </rPr>
      <t>新建占地面积约300平米的标准化挤奶站1座；</t>
    </r>
    <r>
      <rPr>
        <b/>
        <sz val="11"/>
        <rFont val="宋体"/>
        <charset val="134"/>
      </rPr>
      <t>四是</t>
    </r>
    <r>
      <rPr>
        <sz val="11"/>
        <rFont val="宋体"/>
        <charset val="134"/>
      </rPr>
      <t>配套拌料送料设备1套、小铲车1辆、小型鲜奶运输车一辆等配套设备。</t>
    </r>
  </si>
  <si>
    <r>
      <rPr>
        <b/>
        <sz val="11"/>
        <rFont val="宋体"/>
        <charset val="134"/>
      </rPr>
      <t>1.经济效益：</t>
    </r>
    <r>
      <rPr>
        <sz val="11"/>
        <rFont val="宋体"/>
        <charset val="134"/>
      </rPr>
      <t>项目建设完成后，年存栏300头奶牛，产奶牛147头计算，日平均产鲜奶2940公斤左右，年产高标准鲜牛奶1.06万吨，正常年份年销售收入360万元，年总成本费用303.84万元，年利润预计达到56.16万元。                                               2.</t>
    </r>
    <r>
      <rPr>
        <b/>
        <sz val="11"/>
        <rFont val="宋体"/>
        <charset val="134"/>
      </rPr>
      <t>社会效益：</t>
    </r>
    <r>
      <rPr>
        <sz val="11"/>
        <rFont val="宋体"/>
        <charset val="134"/>
      </rPr>
      <t>可有效改善英也尔乡养殖业现状，提高养殖业综合生产能力，确保养殖业高质量发展，走高效养殖业之路，实现英也尔乡经济可持续发展，提高农牧民的收入。项目建成后，形成经营性资产确权量化到英也尔乡荒地（10）村，资产收益的70%用于脱贫户（监测户）帮扶，30%用于发展壮大村集体经济。</t>
    </r>
  </si>
  <si>
    <t>yjsx031</t>
  </si>
  <si>
    <t>英吉沙县产业道路建设项目</t>
  </si>
  <si>
    <t>产业路、资源路、旅游路建设</t>
  </si>
  <si>
    <r>
      <rPr>
        <sz val="11"/>
        <rFont val="宋体"/>
        <charset val="134"/>
      </rPr>
      <t>托普鲁克乡</t>
    </r>
    <r>
      <rPr>
        <sz val="11"/>
        <rFont val="Times New Roman"/>
        <charset val="134"/>
      </rPr>
      <t>9</t>
    </r>
    <r>
      <rPr>
        <sz val="11"/>
        <rFont val="宋体"/>
        <charset val="134"/>
      </rPr>
      <t>个村、乌恰镇3村、9村</t>
    </r>
  </si>
  <si>
    <r>
      <rPr>
        <b/>
        <sz val="11"/>
        <rFont val="宋体"/>
        <charset val="134"/>
      </rPr>
      <t>总投资：930万元        规模：15.5千米 
建设内容：</t>
    </r>
    <r>
      <rPr>
        <sz val="11"/>
        <rFont val="宋体"/>
        <charset val="134"/>
      </rPr>
      <t>一是托普鲁克乡新建4米、5米宽的农村柏油路11km及配套附属设施等；二是新建乌恰镇养殖小区道路6米宽，3村2km、9村2.5km。</t>
    </r>
  </si>
  <si>
    <t>交通局</t>
  </si>
  <si>
    <t>齐光智</t>
  </si>
  <si>
    <r>
      <rPr>
        <b/>
        <sz val="11"/>
        <rFont val="宋体"/>
        <charset val="134"/>
      </rPr>
      <t>1.社会效益：</t>
    </r>
    <r>
      <rPr>
        <sz val="11"/>
        <rFont val="宋体"/>
        <charset val="134"/>
      </rPr>
      <t>完成村组硬化路连接，提升方便程度，减少交通事故，有效提升村容村貌，</t>
    </r>
  </si>
  <si>
    <t>yjsx054</t>
  </si>
  <si>
    <t>英吉沙县乔勒潘乡江尕勒艾日克村2024年土地整理建设项目</t>
  </si>
  <si>
    <t>乔勒潘乡江尕勒艾日克村</t>
  </si>
  <si>
    <r>
      <rPr>
        <b/>
        <sz val="11"/>
        <rFont val="宋体"/>
        <charset val="134"/>
      </rPr>
      <t>总投资：275万元      规模：1663亩
建设内容：</t>
    </r>
    <r>
      <rPr>
        <sz val="11"/>
        <rFont val="宋体"/>
        <charset val="134"/>
      </rPr>
      <t>实施土地平整面积1663亩，规划田间农渠4条，共计4.99km；配套建筑物5座，其中节制分水闸4座，跌水1座。规划田间机耕道7条，共计4.29km，配套涵桥11座等。</t>
    </r>
  </si>
  <si>
    <r>
      <rPr>
        <b/>
        <sz val="11"/>
        <rFont val="宋体"/>
        <charset val="134"/>
      </rPr>
      <t>1.经济效益：</t>
    </r>
    <r>
      <rPr>
        <sz val="11"/>
        <rFont val="宋体"/>
        <charset val="134"/>
      </rPr>
      <t>项目实施后，亩均增产加不小于40公斤，提高农户的收入。</t>
    </r>
    <r>
      <rPr>
        <b/>
        <sz val="11"/>
        <rFont val="宋体"/>
        <charset val="134"/>
      </rPr>
      <t xml:space="preserve">
2.社会效益：</t>
    </r>
    <r>
      <rPr>
        <sz val="11"/>
        <rFont val="宋体"/>
        <charset val="134"/>
      </rPr>
      <t>项目实施后，有利于根本改善群众的农业生产条件，促进项目区农业生产效率的提高，实现农业增产和农民增收；并对水利建设起到积极的推动作用，为实现农业生产现代化奠定良好的物质基础。</t>
    </r>
  </si>
  <si>
    <t>yjsx055</t>
  </si>
  <si>
    <t>英吉沙县克孜勒乡高效节水建设项目</t>
  </si>
  <si>
    <t>克孜勒乡幸福村、团结村、和谐村、喀拉萨依村</t>
  </si>
  <si>
    <r>
      <rPr>
        <b/>
        <sz val="11"/>
        <rFont val="宋体"/>
        <charset val="134"/>
      </rPr>
      <t>总投资：7762.14万元      规模：43123亩
建设内容：</t>
    </r>
    <r>
      <rPr>
        <sz val="11"/>
        <rFont val="宋体"/>
        <charset val="134"/>
      </rPr>
      <t>实施田间高效节水工程32123亩及相关配套附属工程，主要新建系统泵房33座、埋设PVC-M 管道168.815km，PE115.96km等，包括配套阀门井、排水井，镇墩及输配电工程、道路工程等。</t>
    </r>
  </si>
  <si>
    <r>
      <rPr>
        <sz val="11"/>
        <rFont val="Times New Roman"/>
        <charset val="134"/>
      </rPr>
      <t>1.</t>
    </r>
    <r>
      <rPr>
        <sz val="11"/>
        <rFont val="宋体"/>
        <charset val="134"/>
      </rPr>
      <t>经济效益：通过实施高效节水，项目区亩均增产达到</t>
    </r>
    <r>
      <rPr>
        <sz val="11"/>
        <rFont val="Times New Roman"/>
        <charset val="134"/>
      </rPr>
      <t>15%</t>
    </r>
    <r>
      <rPr>
        <sz val="11"/>
        <rFont val="宋体"/>
        <charset val="134"/>
      </rPr>
      <t>，增加农户收入。</t>
    </r>
    <r>
      <rPr>
        <sz val="11"/>
        <rFont val="Times New Roman"/>
        <charset val="134"/>
      </rPr>
      <t xml:space="preserve">
2.</t>
    </r>
    <r>
      <rPr>
        <sz val="11"/>
        <rFont val="宋体"/>
        <charset val="134"/>
      </rPr>
      <t>社会效益：项目实施后，有利于根本改善群众的农业生产条件，促进项目区农业生产效率的提高，实现农业增产和农民增收；并对水利建设起到积极的推动作用，为实现农业生产现代化奠定良好的物质基础。</t>
    </r>
  </si>
  <si>
    <t>yjsx056</t>
  </si>
  <si>
    <t>英吉沙县主要粮食作物单产提升奖补项目</t>
  </si>
  <si>
    <t>种植业</t>
  </si>
  <si>
    <t>14个乡镇</t>
  </si>
  <si>
    <t>总投资：1959.58万元              规模：15229户  
建设内容：小麦实现较上年单产提升1.5%（亩），补助150元计划实施主要粮食作物单产提升规模奖补面积共13.06391万亩，补助资金共计1959.5825万元。</t>
  </si>
  <si>
    <r>
      <rPr>
        <b/>
        <sz val="11"/>
        <rFont val="宋体"/>
        <charset val="134"/>
      </rPr>
      <t>1.经济效益：</t>
    </r>
    <r>
      <rPr>
        <sz val="11"/>
        <rFont val="宋体"/>
        <charset val="134"/>
      </rPr>
      <t xml:space="preserve">英吉沙县到户产业的规模为粮食作物单产提升小麦12.0146万亩、玉米1.0493万亩，涉及14个乡镇，
</t>
    </r>
    <r>
      <rPr>
        <b/>
        <sz val="11"/>
        <rFont val="宋体"/>
        <charset val="134"/>
      </rPr>
      <t>2.社会效益：</t>
    </r>
    <r>
      <rPr>
        <sz val="11"/>
        <rFont val="宋体"/>
        <charset val="134"/>
      </rPr>
      <t>英吉沙县到户产业的规模为粮食作物单产提升小麦12.0146万亩、小麦实现较上年单产提升1.5%（亩），玉米1.0493万亩、玉米实现较上年单产提升3%以上（亩），涉及14个乡镇。</t>
    </r>
  </si>
  <si>
    <t>麦尔丹</t>
  </si>
  <si>
    <t>yjsx057</t>
  </si>
  <si>
    <t>英吉沙县发展设施农业奖补项目</t>
  </si>
  <si>
    <t>总投资：1503.1173万元              规模：7076户  
建设内容：1.购置菜苗（高辣辣椒、万寿菊），一亩以上，按照不超过购买成本的30%，每亩补助450元，共计2.53万亩，补助资金1139.1273万元。
2.拱棚改造一次性补助，一座以上，每座补助300元，共计1.21万座，补助资金363.99万元。</t>
  </si>
  <si>
    <r>
      <rPr>
        <b/>
        <sz val="11"/>
        <rFont val="宋体"/>
        <charset val="134"/>
      </rPr>
      <t>1.经济效益：</t>
    </r>
    <r>
      <rPr>
        <sz val="11"/>
        <rFont val="宋体"/>
        <charset val="134"/>
      </rPr>
      <t xml:space="preserve">英吉沙县到户产业的规模为高辣辣椒、万寿菊2.5314万亩、拱棚1.2133万座，涉及14个乡镇。
</t>
    </r>
    <r>
      <rPr>
        <b/>
        <sz val="11"/>
        <rFont val="宋体"/>
        <charset val="134"/>
      </rPr>
      <t>2.社会效益：</t>
    </r>
    <r>
      <rPr>
        <sz val="11"/>
        <rFont val="宋体"/>
        <charset val="134"/>
      </rPr>
      <t>英吉沙县到户产业的规模为高辣辣椒、万寿菊2.5314万亩、按照不超过购买成本的30%每亩补助450元，拱棚1.2133万座、每座补助300元，涉及14个乡镇。</t>
    </r>
  </si>
  <si>
    <t>yjsx058</t>
  </si>
  <si>
    <t>英吉沙县引进良种母畜奖补项目</t>
  </si>
  <si>
    <t>畜牧业</t>
  </si>
  <si>
    <t>总投资：1661.92万元              规模：2561户
建设内容：1.引进西门塔尔、荷斯坦母牛0.33万头，按照不超过当地市场价的40%进行奖补，最高补助4000元，共计1350万元。
2.引进“诺维什”、多浪、塔什库尔干母羊0.78万只，按照不超过当地市场价的40%进行奖补，最高补助400元，共计311.92万元。</t>
  </si>
  <si>
    <t>畜牧兽医局</t>
  </si>
  <si>
    <t>努尔麦麦提</t>
  </si>
  <si>
    <r>
      <t>1.经济效益：</t>
    </r>
    <r>
      <rPr>
        <sz val="11"/>
        <rFont val="宋体"/>
        <charset val="134"/>
        <scheme val="minor"/>
      </rPr>
      <t xml:space="preserve">一是直接效益。通过项目实施，提高脱贫户、边缘户和监测户的养殖积极性，降低养殖成本，提高养殖收入。二是间接效益。通过项目实施，增加牲畜养殖数量，引导更多的脱贫户和监测对象在一产充分就业，提高家庭收入。
</t>
    </r>
    <r>
      <rPr>
        <b/>
        <sz val="11"/>
        <rFont val="宋体"/>
        <charset val="134"/>
        <scheme val="minor"/>
      </rPr>
      <t>2.社会效益：</t>
    </r>
    <r>
      <rPr>
        <sz val="11"/>
        <rFont val="宋体"/>
        <charset val="134"/>
        <scheme val="minor"/>
      </rPr>
      <t>本项目每年向社会提供优质肉，增加了市场肉食品供应。同时依托现有养殖基础，按照养殖产业化的总体要求，有利于创造出良好的社会效益，可促进农村产业化发展，增加农民收入。</t>
    </r>
  </si>
  <si>
    <t>yjsx059</t>
  </si>
  <si>
    <t>英吉沙县自繁良种母畜奖补项目</t>
  </si>
  <si>
    <t>总投资：3490.23万元              规模：2898户  
建设内容：1.自繁生产的西门塔尔、荷斯坦母牛0.83万头，按照不超过饲养成本的50%，每头最高补助3000元，共计2501.7万元。
2.自繁生产的“诺维什”、多浪、塔什库尔干等品种的母羊3.29万只，按照不超过饲养成本的50%，每头最高补助300元，共计988.53万元。</t>
  </si>
  <si>
    <t>yjsx060</t>
  </si>
  <si>
    <t>英吉沙县畜禽养殖提质增效补贴项目</t>
  </si>
  <si>
    <t>总投资：276.48万元              规模：13824户 
建设内容：1.品种改良：对母牛用性控冻精配种并定胎的，每头牛补助不超过200元。母羊用人工授精配种并定胎的，每只补助不超过40元。全县计划羊人工授精1.5万只，申报项目资金60万元。
2.常见多发病防治社会化服务：当年每个养殖户补助不超过200元。该项目共申请社会化服务农户10824户、申请资金216.48万元。此项目根据项目实施进度可再分批次上报。畜禽养殖提质增效项目申请总资金276.48万元。</t>
  </si>
  <si>
    <r>
      <rPr>
        <b/>
        <sz val="11"/>
        <rFont val="宋体"/>
        <charset val="134"/>
        <scheme val="minor"/>
      </rPr>
      <t>1.经济效益：</t>
    </r>
    <r>
      <rPr>
        <sz val="11"/>
        <rFont val="宋体"/>
        <charset val="134"/>
        <scheme val="minor"/>
      </rPr>
      <t xml:space="preserve">一是直接效益。通过项目实施，提高全县牲畜品种改良水平，提高牲畜品种质量和优良母牛生产水平，达到牲畜快速提质增效。二是间接效益。通过项目实施，增加牲畜养殖数量和质量，引导更多的脱贫户和监测对象在一产充分就业，提高家庭收入。
</t>
    </r>
    <r>
      <rPr>
        <b/>
        <sz val="11"/>
        <rFont val="宋体"/>
        <charset val="134"/>
        <scheme val="minor"/>
      </rPr>
      <t>2.社会效益：</t>
    </r>
    <r>
      <rPr>
        <sz val="11"/>
        <rFont val="宋体"/>
        <charset val="134"/>
        <scheme val="minor"/>
      </rPr>
      <t xml:space="preserve">本项目每年向社会提供优质肉，增加了市场肉食品供应。同时依托现有养殖基础，按照养殖产业化的总体要求，有利于创造出良好的社会效益，可促进农村产业化发展，增加农民收入。
</t>
    </r>
  </si>
  <si>
    <t>yjsx061</t>
  </si>
  <si>
    <t>英吉沙县优质饲草料奖补项目</t>
  </si>
  <si>
    <t>总投资：503.18万元              规模：3265户 
建设内容：农户发展牛羊等养殖并经营稳定，利用永久性青贮窖加工制作青贮或青贮打包发酵等，每吨补助不超过50元。对制作不少于10吨并且符合条件的农户进行补助，各乡镇申报项目计划10.06万吨，申报项目补助资金503.18万元。</t>
  </si>
  <si>
    <r>
      <t>1.经济效益：</t>
    </r>
    <r>
      <rPr>
        <sz val="11"/>
        <rFont val="宋体"/>
        <charset val="134"/>
        <scheme val="minor"/>
      </rPr>
      <t xml:space="preserve">一是直接效益。通过项目实施，提高脱贫户、边缘户和监测户的养殖积极性，降低养殖成本，提高饲草料利用率从而提高养殖收入。二是间接效益。通过项目实施，鼓励养殖户加工饲草料积极性，降低饲草料成本，通过养殖业引导更多的脱贫户和监测对象在一产充分就业，提高家庭收入。
</t>
    </r>
    <r>
      <rPr>
        <b/>
        <sz val="11"/>
        <rFont val="宋体"/>
        <charset val="134"/>
        <scheme val="minor"/>
      </rPr>
      <t>2.社会效益：</t>
    </r>
    <r>
      <rPr>
        <sz val="11"/>
        <rFont val="宋体"/>
        <charset val="134"/>
        <scheme val="minor"/>
      </rPr>
      <t>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</si>
  <si>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yjsx062</t>
  </si>
  <si>
    <t>英吉沙县芒辛镇7村节水灌溉项目</t>
  </si>
  <si>
    <t>种植业、畜牧业</t>
  </si>
  <si>
    <t>芒辛镇7村</t>
  </si>
  <si>
    <t>总投资：100万元        规模：577亩                       建设内容：项目改善灌溉面积577亩，其中新建高效节水灌溉315亩，新建加压供水面积242亩，配套相关附属设施设备等。</t>
  </si>
  <si>
    <t>yjsx063</t>
  </si>
  <si>
    <t>喀什地区肉牛全产业链基地建设项目-英吉沙县（一期）外配套电路建设</t>
  </si>
  <si>
    <t>疏勒县山钢产业园西侧</t>
  </si>
  <si>
    <r>
      <rPr>
        <b/>
        <sz val="11"/>
        <rFont val="宋体"/>
        <charset val="134"/>
      </rPr>
      <t>总投资：</t>
    </r>
    <r>
      <rPr>
        <sz val="11"/>
        <rFont val="宋体"/>
        <charset val="134"/>
      </rPr>
      <t xml:space="preserve">80万元      </t>
    </r>
    <r>
      <rPr>
        <b/>
        <sz val="11"/>
        <rFont val="宋体"/>
        <charset val="134"/>
      </rPr>
      <t>规模：</t>
    </r>
    <r>
      <rPr>
        <sz val="11"/>
        <rFont val="宋体"/>
        <charset val="134"/>
      </rPr>
      <t>1座
建设内容：为新建10千瓦架空线路2.8公里及其他配套设施工程。该项目的实施有效确保项目建设取得实际进展，早日达到符合运营要求。</t>
    </r>
  </si>
  <si>
    <t>二、就业项目</t>
  </si>
  <si>
    <t>yjsx032</t>
  </si>
  <si>
    <t>英吉沙县农村道路日常养护补助资金项目</t>
  </si>
  <si>
    <t>就业项目</t>
  </si>
  <si>
    <t>公益性岗位</t>
  </si>
  <si>
    <r>
      <rPr>
        <b/>
        <sz val="11"/>
        <rFont val="宋体"/>
        <charset val="134"/>
      </rPr>
      <t>项目总投资：</t>
    </r>
    <r>
      <rPr>
        <b/>
        <sz val="11"/>
        <rFont val="Times New Roman"/>
        <charset val="134"/>
      </rPr>
      <t>1203.6</t>
    </r>
    <r>
      <rPr>
        <sz val="11"/>
        <rFont val="宋体"/>
        <charset val="134"/>
      </rPr>
      <t>万元</t>
    </r>
    <r>
      <rPr>
        <sz val="11"/>
        <rFont val="Times New Roman"/>
        <charset val="134"/>
      </rPr>
      <t xml:space="preserve">     </t>
    </r>
    <r>
      <rPr>
        <b/>
        <sz val="11"/>
        <rFont val="宋体"/>
        <charset val="134"/>
      </rPr>
      <t>规模：</t>
    </r>
    <r>
      <rPr>
        <b/>
        <sz val="11"/>
        <rFont val="Times New Roman"/>
        <charset val="134"/>
      </rPr>
      <t>1003</t>
    </r>
    <r>
      <rPr>
        <sz val="11"/>
        <rFont val="宋体"/>
        <charset val="134"/>
      </rPr>
      <t>人</t>
    </r>
    <r>
      <rPr>
        <sz val="11"/>
        <rFont val="Times New Roman"/>
        <charset val="134"/>
      </rPr>
      <t xml:space="preserve">
</t>
    </r>
    <r>
      <rPr>
        <b/>
        <sz val="11"/>
        <rFont val="宋体"/>
        <charset val="134"/>
      </rPr>
      <t>建设内容：</t>
    </r>
    <r>
      <rPr>
        <sz val="11"/>
        <rFont val="宋体"/>
        <charset val="134"/>
      </rPr>
      <t>计划投入资金</t>
    </r>
    <r>
      <rPr>
        <sz val="11"/>
        <rFont val="Times New Roman"/>
        <charset val="134"/>
      </rPr>
      <t>1203.6</t>
    </r>
    <r>
      <rPr>
        <sz val="11"/>
        <rFont val="宋体"/>
        <charset val="134"/>
      </rPr>
      <t>万元，安排农村道路日常养护就业人员</t>
    </r>
    <r>
      <rPr>
        <sz val="11"/>
        <rFont val="Times New Roman"/>
        <charset val="134"/>
      </rPr>
      <t>1003</t>
    </r>
    <r>
      <rPr>
        <sz val="11"/>
        <rFont val="宋体"/>
        <charset val="134"/>
      </rPr>
      <t>人，</t>
    </r>
    <r>
      <rPr>
        <sz val="11"/>
        <rFont val="Times New Roman"/>
        <charset val="134"/>
      </rPr>
      <t>1-12</t>
    </r>
    <r>
      <rPr>
        <sz val="11"/>
        <rFont val="宋体"/>
        <charset val="134"/>
      </rPr>
      <t>月每人每月补助</t>
    </r>
    <r>
      <rPr>
        <sz val="11"/>
        <rFont val="Times New Roman"/>
        <charset val="134"/>
      </rPr>
      <t>1000</t>
    </r>
    <r>
      <rPr>
        <sz val="11"/>
        <rFont val="宋体"/>
        <charset val="134"/>
      </rPr>
      <t>元。</t>
    </r>
  </si>
  <si>
    <t>人</t>
  </si>
  <si>
    <r>
      <rPr>
        <b/>
        <sz val="11"/>
        <rFont val="Times New Roman"/>
        <charset val="134"/>
      </rPr>
      <t>1.</t>
    </r>
    <r>
      <rPr>
        <b/>
        <sz val="11"/>
        <rFont val="宋体"/>
        <charset val="134"/>
      </rPr>
      <t>经济效益：</t>
    </r>
    <r>
      <rPr>
        <sz val="11"/>
        <rFont val="宋体"/>
        <charset val="134"/>
      </rPr>
      <t>带动增加脱贫人口全年总收≧</t>
    </r>
    <r>
      <rPr>
        <sz val="11"/>
        <rFont val="Times New Roman"/>
        <charset val="134"/>
      </rPr>
      <t>1203.6</t>
    </r>
    <r>
      <rPr>
        <sz val="11"/>
        <rFont val="宋体"/>
        <charset val="134"/>
      </rPr>
      <t>万元，公路是经济发展的动脉，对农村公路进行管养维修对促进区域经济发展，提高农民生活水平，改善农村消费有着十分重要的战略意义，乡村道路，是直接服务于农村，造福于农民的基础设施，也是公路经济最终得以形成的关键环节，形成统一的市场。</t>
    </r>
    <r>
      <rPr>
        <sz val="11"/>
        <rFont val="Times New Roman"/>
        <charset val="134"/>
      </rPr>
      <t xml:space="preserve">
</t>
    </r>
    <r>
      <rPr>
        <b/>
        <sz val="11"/>
        <rFont val="Times New Roman"/>
        <charset val="134"/>
      </rPr>
      <t>2.</t>
    </r>
    <r>
      <rPr>
        <b/>
        <sz val="11"/>
        <rFont val="宋体"/>
        <charset val="134"/>
      </rPr>
      <t>社会效益：</t>
    </r>
    <r>
      <rPr>
        <sz val="11"/>
        <rFont val="宋体"/>
        <charset val="134"/>
      </rPr>
      <t>受益脱贫人口数≧</t>
    </r>
    <r>
      <rPr>
        <sz val="11"/>
        <rFont val="Times New Roman"/>
        <charset val="134"/>
      </rPr>
      <t>3000</t>
    </r>
    <r>
      <rPr>
        <sz val="11"/>
        <rFont val="宋体"/>
        <charset val="134"/>
      </rPr>
      <t>人，可改善路容路貌，提高路况质量，及时清理路面，保障运行安全，减少事故发生。</t>
    </r>
  </si>
  <si>
    <t>yjsx033</t>
  </si>
  <si>
    <t>英吉沙县脱贫劳力(监测对象）技能培训项目</t>
  </si>
  <si>
    <t>技能培训</t>
  </si>
  <si>
    <r>
      <rPr>
        <b/>
        <sz val="11"/>
        <rFont val="宋体"/>
        <charset val="134"/>
      </rPr>
      <t>总投资：180</t>
    </r>
    <r>
      <rPr>
        <sz val="11"/>
        <rFont val="宋体"/>
        <charset val="134"/>
      </rPr>
      <t xml:space="preserve">万元         </t>
    </r>
    <r>
      <rPr>
        <b/>
        <sz val="11"/>
        <rFont val="宋体"/>
        <charset val="134"/>
      </rPr>
      <t>规模：1000</t>
    </r>
    <r>
      <rPr>
        <sz val="11"/>
        <rFont val="宋体"/>
        <charset val="134"/>
      </rPr>
      <t>人</t>
    </r>
    <r>
      <rPr>
        <sz val="11"/>
        <rFont val="Times New Roman"/>
        <charset val="134"/>
      </rPr>
      <t xml:space="preserve">                                     </t>
    </r>
    <r>
      <rPr>
        <b/>
        <sz val="11"/>
        <rFont val="宋体"/>
        <charset val="134"/>
      </rPr>
      <t>建设内容：</t>
    </r>
    <r>
      <rPr>
        <sz val="11"/>
        <rFont val="宋体"/>
        <charset val="134"/>
      </rPr>
      <t>组织已脱贫劳动力（监测对象）开展工种（砌筑工、焊工、装饰装修工、架子工、钢筋工、电工、管工、模板工）、家政服务、养老服务、餐厅服务、育婴、美容、美发、网红带货、中西面点、缝纫、种养殖技术、园艺等市场紧缺职业工种（附培训工种目录）等相关技能培训，培训合格后发放技能等级证书或培训合格证。计划培训</t>
    </r>
    <r>
      <rPr>
        <sz val="11"/>
        <rFont val="Times New Roman"/>
        <charset val="134"/>
      </rPr>
      <t>1000</t>
    </r>
    <r>
      <rPr>
        <sz val="11"/>
        <rFont val="宋体"/>
        <charset val="134"/>
      </rPr>
      <t>人，按照每人最高不超过</t>
    </r>
    <r>
      <rPr>
        <sz val="11"/>
        <rFont val="Times New Roman"/>
        <charset val="134"/>
      </rPr>
      <t>1800</t>
    </r>
    <r>
      <rPr>
        <sz val="11"/>
        <rFont val="宋体"/>
        <charset val="134"/>
      </rPr>
      <t>元标准给予组织开展培训的机构。</t>
    </r>
  </si>
  <si>
    <t>人社局</t>
  </si>
  <si>
    <t>王志绪</t>
  </si>
  <si>
    <r>
      <rPr>
        <b/>
        <sz val="11"/>
        <rFont val="Times New Roman"/>
        <charset val="134"/>
      </rPr>
      <t>1.</t>
    </r>
    <r>
      <rPr>
        <b/>
        <sz val="11"/>
        <rFont val="宋体"/>
        <charset val="134"/>
      </rPr>
      <t>经济效益：</t>
    </r>
    <r>
      <rPr>
        <sz val="11"/>
        <rFont val="宋体"/>
        <charset val="134"/>
      </rPr>
      <t>按照每人最高不超过</t>
    </r>
    <r>
      <rPr>
        <sz val="11"/>
        <rFont val="Times New Roman"/>
        <charset val="134"/>
      </rPr>
      <t>1800</t>
    </r>
    <r>
      <rPr>
        <sz val="11"/>
        <rFont val="宋体"/>
        <charset val="134"/>
      </rPr>
      <t>元标准给予组织开展培训的机构，通过培训，就业人员月工资收入不低于</t>
    </r>
    <r>
      <rPr>
        <sz val="11"/>
        <rFont val="Times New Roman"/>
        <charset val="134"/>
      </rPr>
      <t>2000</t>
    </r>
    <r>
      <rPr>
        <sz val="11"/>
        <rFont val="宋体"/>
        <charset val="134"/>
      </rPr>
      <t>元，达到巩固拓展脱贫攻坚成果的目的。</t>
    </r>
    <r>
      <rPr>
        <sz val="11"/>
        <rFont val="Times New Roman"/>
        <charset val="134"/>
      </rPr>
      <t xml:space="preserve">
</t>
    </r>
    <r>
      <rPr>
        <b/>
        <sz val="11"/>
        <rFont val="Times New Roman"/>
        <charset val="134"/>
      </rPr>
      <t>2.</t>
    </r>
    <r>
      <rPr>
        <b/>
        <sz val="11"/>
        <rFont val="宋体"/>
        <charset val="134"/>
      </rPr>
      <t>社会效益：</t>
    </r>
    <r>
      <rPr>
        <sz val="11"/>
        <rFont val="宋体"/>
        <charset val="134"/>
      </rPr>
      <t>促进已脱贫和监测对象劳动力就业技能就业，对维护社会大局稳定、促进交流交往、增加群众收入产生积极影响。</t>
    </r>
  </si>
  <si>
    <t>yjsx034</t>
  </si>
  <si>
    <t>英吉沙县吸纳脱贫劳动力一次性奖补项目</t>
  </si>
  <si>
    <t>生产奖补、劳务补助等</t>
  </si>
  <si>
    <r>
      <rPr>
        <b/>
        <sz val="11"/>
        <rFont val="宋体"/>
        <charset val="134"/>
      </rPr>
      <t>总投资：10</t>
    </r>
    <r>
      <rPr>
        <sz val="11"/>
        <rFont val="宋体"/>
        <charset val="134"/>
      </rPr>
      <t xml:space="preserve">万元         </t>
    </r>
    <r>
      <rPr>
        <b/>
        <sz val="11"/>
        <rFont val="宋体"/>
        <charset val="134"/>
      </rPr>
      <t>规模：200</t>
    </r>
    <r>
      <rPr>
        <sz val="11"/>
        <rFont val="宋体"/>
        <charset val="134"/>
      </rPr>
      <t xml:space="preserve">人                               </t>
    </r>
    <r>
      <rPr>
        <b/>
        <sz val="11"/>
        <rFont val="宋体"/>
        <charset val="134"/>
      </rPr>
      <t>建设内容：</t>
    </r>
    <r>
      <rPr>
        <sz val="11"/>
        <rFont val="宋体"/>
        <charset val="134"/>
      </rPr>
      <t>对县域内吸纳脱贫人员、监测对象等群体就业数量多、成效好的就业帮扶企业，按照</t>
    </r>
    <r>
      <rPr>
        <sz val="11"/>
        <rFont val="Times New Roman"/>
        <charset val="134"/>
      </rPr>
      <t>500</t>
    </r>
    <r>
      <rPr>
        <sz val="11"/>
        <rFont val="宋体"/>
        <charset val="134"/>
      </rPr>
      <t>元</t>
    </r>
    <r>
      <rPr>
        <sz val="11"/>
        <rFont val="Times New Roman"/>
        <charset val="134"/>
      </rPr>
      <t>/</t>
    </r>
    <r>
      <rPr>
        <sz val="11"/>
        <rFont val="宋体"/>
        <charset val="134"/>
      </rPr>
      <t>人给予一次性奖补。</t>
    </r>
  </si>
  <si>
    <r>
      <t>1.</t>
    </r>
    <r>
      <rPr>
        <b/>
        <sz val="11"/>
        <rFont val="宋体"/>
        <charset val="134"/>
      </rPr>
      <t>经济效益：</t>
    </r>
    <r>
      <rPr>
        <sz val="11"/>
        <rFont val="宋体"/>
        <charset val="134"/>
      </rPr>
      <t>按照</t>
    </r>
    <r>
      <rPr>
        <sz val="11"/>
        <rFont val="Times New Roman"/>
        <charset val="134"/>
      </rPr>
      <t>500</t>
    </r>
    <r>
      <rPr>
        <sz val="11"/>
        <rFont val="宋体"/>
        <charset val="134"/>
      </rPr>
      <t>元</t>
    </r>
    <r>
      <rPr>
        <sz val="11"/>
        <rFont val="Times New Roman"/>
        <charset val="134"/>
      </rPr>
      <t>/</t>
    </r>
    <r>
      <rPr>
        <sz val="11"/>
        <rFont val="宋体"/>
        <charset val="134"/>
      </rPr>
      <t>人标准，给予吸纳脱贫人员、监测对象等群体就业数量多、成效好的企业进行一次性奖补。</t>
    </r>
    <r>
      <rPr>
        <sz val="11"/>
        <rFont val="Times New Roman"/>
        <charset val="134"/>
      </rPr>
      <t xml:space="preserve">
</t>
    </r>
    <r>
      <rPr>
        <b/>
        <sz val="11"/>
        <rFont val="Times New Roman"/>
        <charset val="134"/>
      </rPr>
      <t>2.</t>
    </r>
    <r>
      <rPr>
        <b/>
        <sz val="11"/>
        <rFont val="宋体"/>
        <charset val="134"/>
      </rPr>
      <t>社会效益：</t>
    </r>
    <r>
      <rPr>
        <sz val="11"/>
        <rFont val="宋体"/>
        <charset val="134"/>
      </rPr>
      <t>进一步巩固拓展脱贫攻坚成果，鼓励企业扩岗和吸纳就业，带动更多就业。</t>
    </r>
  </si>
  <si>
    <t>yjsx035</t>
  </si>
  <si>
    <t>英吉沙县外出务工脱贫劳动力交通补助项目</t>
  </si>
  <si>
    <t>交通费补助</t>
  </si>
  <si>
    <r>
      <rPr>
        <b/>
        <sz val="11"/>
        <rFont val="宋体"/>
        <charset val="134"/>
      </rPr>
      <t>总投资：</t>
    </r>
    <r>
      <rPr>
        <b/>
        <sz val="11"/>
        <rFont val="Times New Roman"/>
        <charset val="134"/>
      </rPr>
      <t>40</t>
    </r>
    <r>
      <rPr>
        <sz val="11"/>
        <rFont val="宋体"/>
        <charset val="134"/>
      </rPr>
      <t>万元</t>
    </r>
    <r>
      <rPr>
        <sz val="11"/>
        <rFont val="Times New Roman"/>
        <charset val="134"/>
      </rPr>
      <t xml:space="preserve">          </t>
    </r>
    <r>
      <rPr>
        <b/>
        <sz val="11"/>
        <rFont val="宋体"/>
        <charset val="134"/>
      </rPr>
      <t>规模：</t>
    </r>
    <r>
      <rPr>
        <b/>
        <sz val="11"/>
        <rFont val="Times New Roman"/>
        <charset val="134"/>
      </rPr>
      <t>800</t>
    </r>
    <r>
      <rPr>
        <sz val="11"/>
        <rFont val="宋体"/>
        <charset val="134"/>
      </rPr>
      <t>人</t>
    </r>
    <r>
      <rPr>
        <sz val="11"/>
        <rFont val="Times New Roman"/>
        <charset val="134"/>
      </rPr>
      <t xml:space="preserve">                                                </t>
    </r>
    <r>
      <rPr>
        <b/>
        <sz val="11"/>
        <rFont val="宋体"/>
        <charset val="134"/>
      </rPr>
      <t>建设内容：</t>
    </r>
    <r>
      <rPr>
        <sz val="11"/>
        <rFont val="宋体"/>
        <charset val="134"/>
      </rPr>
      <t>对</t>
    </r>
    <r>
      <rPr>
        <sz val="11"/>
        <rFont val="Times New Roman"/>
        <charset val="134"/>
      </rPr>
      <t>2024</t>
    </r>
    <r>
      <rPr>
        <sz val="11"/>
        <rFont val="宋体"/>
        <charset val="134"/>
      </rPr>
      <t>年赴疆内、外务工脱贫劳动力（含监测帮扶对象），对其外出就业产生的单程交通费、人身意外险、体检费给予补助。有组织外出务工依据实际出行票据单程金额予以报销；疆外零散外出务工按照疆外</t>
    </r>
    <r>
      <rPr>
        <sz val="11"/>
        <rFont val="Times New Roman"/>
        <charset val="134"/>
      </rPr>
      <t>500</t>
    </r>
    <r>
      <rPr>
        <sz val="11"/>
        <rFont val="宋体"/>
        <charset val="134"/>
      </rPr>
      <t>元</t>
    </r>
    <r>
      <rPr>
        <sz val="11"/>
        <rFont val="Times New Roman"/>
        <charset val="134"/>
      </rPr>
      <t>/</t>
    </r>
    <r>
      <rPr>
        <sz val="11"/>
        <rFont val="宋体"/>
        <charset val="134"/>
      </rPr>
      <t>人予以补助，疆内按照实际务工出行地给予补助。</t>
    </r>
  </si>
  <si>
    <r>
      <t>1.</t>
    </r>
    <r>
      <rPr>
        <b/>
        <sz val="11"/>
        <rFont val="宋体"/>
        <charset val="134"/>
      </rPr>
      <t>经济效益：</t>
    </r>
    <r>
      <rPr>
        <sz val="11"/>
        <rFont val="宋体"/>
        <charset val="134"/>
      </rPr>
      <t>带动脱贫人口</t>
    </r>
    <r>
      <rPr>
        <sz val="11"/>
        <rFont val="Times New Roman"/>
        <charset val="134"/>
      </rPr>
      <t>2300</t>
    </r>
    <r>
      <rPr>
        <sz val="11"/>
        <rFont val="宋体"/>
        <charset val="134"/>
      </rPr>
      <t>人全年经济总收入</t>
    </r>
    <r>
      <rPr>
        <sz val="11"/>
        <rFont val="Times New Roman"/>
        <charset val="134"/>
      </rPr>
      <t>≥300</t>
    </r>
    <r>
      <rPr>
        <sz val="11"/>
        <rFont val="宋体"/>
        <charset val="134"/>
      </rPr>
      <t>万元。</t>
    </r>
    <r>
      <rPr>
        <sz val="11"/>
        <rFont val="Times New Roman"/>
        <charset val="134"/>
      </rPr>
      <t xml:space="preserve">
</t>
    </r>
    <r>
      <rPr>
        <b/>
        <sz val="11"/>
        <rFont val="Times New Roman"/>
        <charset val="134"/>
      </rPr>
      <t>2.</t>
    </r>
    <r>
      <rPr>
        <b/>
        <sz val="11"/>
        <rFont val="宋体"/>
        <charset val="134"/>
      </rPr>
      <t>社会效益：</t>
    </r>
    <r>
      <rPr>
        <sz val="11"/>
        <rFont val="宋体"/>
        <charset val="134"/>
      </rPr>
      <t>进一步巩固拓展脱贫攻坚成果，鼓励外出就业，增加农户收入。</t>
    </r>
  </si>
  <si>
    <t>yjsx036</t>
  </si>
  <si>
    <t>英吉沙县村级临时性公益岗位补助</t>
  </si>
  <si>
    <r>
      <rPr>
        <b/>
        <sz val="11"/>
        <rFont val="宋体"/>
        <charset val="134"/>
      </rPr>
      <t>总投资：3110.4</t>
    </r>
    <r>
      <rPr>
        <sz val="11"/>
        <rFont val="宋体"/>
        <charset val="134"/>
      </rPr>
      <t xml:space="preserve">万元     </t>
    </r>
    <r>
      <rPr>
        <b/>
        <sz val="11"/>
        <rFont val="宋体"/>
        <charset val="134"/>
      </rPr>
      <t>规模：3200</t>
    </r>
    <r>
      <rPr>
        <sz val="11"/>
        <rFont val="宋体"/>
        <charset val="134"/>
      </rPr>
      <t>人                                 建设内容：按照乡镇，村的实际情况，对</t>
    </r>
    <r>
      <rPr>
        <sz val="11"/>
        <rFont val="Times New Roman"/>
        <charset val="134"/>
      </rPr>
      <t>3200</t>
    </r>
    <r>
      <rPr>
        <sz val="11"/>
        <rFont val="宋体"/>
        <charset val="134"/>
      </rPr>
      <t>名村级公益性岗位（已脱贫户、监测对象）按照每人每月</t>
    </r>
    <r>
      <rPr>
        <sz val="11"/>
        <rFont val="Times New Roman"/>
        <charset val="134"/>
      </rPr>
      <t>1620</t>
    </r>
    <r>
      <rPr>
        <sz val="11"/>
        <rFont val="宋体"/>
        <charset val="134"/>
      </rPr>
      <t>元、最多</t>
    </r>
    <r>
      <rPr>
        <sz val="11"/>
        <rFont val="Times New Roman"/>
        <charset val="134"/>
      </rPr>
      <t>6</t>
    </r>
    <r>
      <rPr>
        <sz val="11"/>
        <rFont val="宋体"/>
        <charset val="134"/>
      </rPr>
      <t>个月进行补助。</t>
    </r>
  </si>
  <si>
    <t>乡村振兴局</t>
  </si>
  <si>
    <r>
      <rPr>
        <b/>
        <sz val="11"/>
        <rFont val="Times New Roman"/>
        <charset val="134"/>
      </rPr>
      <t>1.</t>
    </r>
    <r>
      <rPr>
        <b/>
        <sz val="11"/>
        <rFont val="宋体"/>
        <charset val="134"/>
      </rPr>
      <t>经济效益：</t>
    </r>
    <r>
      <rPr>
        <sz val="11"/>
        <rFont val="宋体"/>
        <charset val="134"/>
      </rPr>
      <t>带动脱贫人口</t>
    </r>
    <r>
      <rPr>
        <sz val="11"/>
        <rFont val="Times New Roman"/>
        <charset val="134"/>
      </rPr>
      <t>3200</t>
    </r>
    <r>
      <rPr>
        <sz val="11"/>
        <rFont val="宋体"/>
        <charset val="134"/>
      </rPr>
      <t>人，全年经济总收入≧</t>
    </r>
    <r>
      <rPr>
        <sz val="11"/>
        <rFont val="Times New Roman"/>
        <charset val="134"/>
      </rPr>
      <t>2600</t>
    </r>
    <r>
      <rPr>
        <sz val="11"/>
        <rFont val="宋体"/>
        <charset val="134"/>
      </rPr>
      <t>万元。</t>
    </r>
    <r>
      <rPr>
        <sz val="11"/>
        <rFont val="Times New Roman"/>
        <charset val="134"/>
      </rPr>
      <t xml:space="preserve">
</t>
    </r>
    <r>
      <rPr>
        <b/>
        <sz val="11"/>
        <rFont val="Times New Roman"/>
        <charset val="134"/>
      </rPr>
      <t>2.</t>
    </r>
    <r>
      <rPr>
        <b/>
        <sz val="11"/>
        <rFont val="宋体"/>
        <charset val="134"/>
      </rPr>
      <t>社会效益：</t>
    </r>
    <r>
      <rPr>
        <sz val="11"/>
        <rFont val="宋体"/>
        <charset val="134"/>
      </rPr>
      <t>促进乡村公益事业发展、促进乡村公共服务发展。</t>
    </r>
  </si>
  <si>
    <t>三、乡村建设</t>
  </si>
  <si>
    <t>yjsx037</t>
  </si>
  <si>
    <t>英吉沙县艾古斯乡、乌恰镇、克孜勒乡三个乡镇农村饮水老旧管网改造项目</t>
  </si>
  <si>
    <t>乡村建设行动</t>
  </si>
  <si>
    <t>农村饮水老旧管网更新改造项目</t>
  </si>
  <si>
    <t>改扩建</t>
  </si>
  <si>
    <t>英吉沙县艾古斯乡、乌恰镇、克孜勒乡</t>
  </si>
  <si>
    <r>
      <rPr>
        <b/>
        <sz val="11"/>
        <rFont val="宋体"/>
        <charset val="134"/>
      </rPr>
      <t>总投资：4355.36</t>
    </r>
    <r>
      <rPr>
        <sz val="11"/>
        <rFont val="宋体"/>
        <charset val="134"/>
      </rPr>
      <t>万元</t>
    </r>
    <r>
      <rPr>
        <b/>
        <sz val="11"/>
        <rFont val="宋体"/>
        <charset val="134"/>
      </rPr>
      <t xml:space="preserve">      规模：212.68</t>
    </r>
    <r>
      <rPr>
        <sz val="11"/>
        <rFont val="宋体"/>
        <charset val="134"/>
      </rPr>
      <t>千米</t>
    </r>
    <r>
      <rPr>
        <b/>
        <sz val="11"/>
        <rFont val="宋体"/>
        <charset val="134"/>
      </rPr>
      <t xml:space="preserve">                              建设内容：</t>
    </r>
    <r>
      <rPr>
        <sz val="11"/>
        <rFont val="宋体"/>
        <charset val="134"/>
      </rPr>
      <t>英吉沙县艾古斯乡、克孜勒乡、乌恰镇输配水管道更新改造PE管212.68km工程及管道附属建筑物，新建各类供水管网配套闸阀井，配套DN25入户管及相关配件，水费收费系统及配套设施；以及供水管网穿路、穿河、穿渠、穿越铁路渠配套工程，柏油路开槽、水泥路开槽等，新建镇墩及减压设施等，配套流量监测、压力监测以及信息入网等。</t>
    </r>
  </si>
  <si>
    <t>英吉沙县农村饮水安全工程服务站</t>
  </si>
  <si>
    <r>
      <rPr>
        <sz val="11"/>
        <rFont val="宋体"/>
        <charset val="134"/>
      </rPr>
      <t>喀迪尔</t>
    </r>
    <r>
      <rPr>
        <sz val="11"/>
        <rFont val="Times New Roman"/>
        <charset val="134"/>
      </rPr>
      <t>·</t>
    </r>
    <r>
      <rPr>
        <sz val="11"/>
        <rFont val="宋体"/>
        <charset val="134"/>
      </rPr>
      <t>麦麦提</t>
    </r>
  </si>
  <si>
    <r>
      <rPr>
        <b/>
        <sz val="11"/>
        <rFont val="宋体"/>
        <charset val="134"/>
      </rPr>
      <t>1.经济效益：</t>
    </r>
    <r>
      <rPr>
        <sz val="11"/>
        <rFont val="宋体"/>
        <charset val="134"/>
      </rPr>
      <t xml:space="preserve">通过该项目的实施，进一步补齐英吉沙县基础设施短板，改善农村居民生活条件，为英吉沙县居民生活生产发展提供基本保障。                         </t>
    </r>
    <r>
      <rPr>
        <b/>
        <sz val="11"/>
        <rFont val="宋体"/>
        <charset val="134"/>
      </rPr>
      <t>2.社会效益：</t>
    </r>
    <r>
      <rPr>
        <sz val="11"/>
        <rFont val="宋体"/>
        <charset val="134"/>
      </rPr>
      <t>本次工程中，吸纳新疆籍人员就业比例不少于</t>
    </r>
    <r>
      <rPr>
        <sz val="11"/>
        <rFont val="Times New Roman"/>
        <charset val="134"/>
      </rPr>
      <t>70%</t>
    </r>
    <r>
      <rPr>
        <sz val="11"/>
        <rFont val="宋体"/>
        <charset val="134"/>
      </rPr>
      <t>（其中普通基础工作岗位吸纳新疆籍劳动力就业比例不少于</t>
    </r>
    <r>
      <rPr>
        <sz val="11"/>
        <rFont val="Times New Roman"/>
        <charset val="134"/>
      </rPr>
      <t>90%</t>
    </r>
    <r>
      <rPr>
        <sz val="11"/>
        <rFont val="宋体"/>
        <charset val="134"/>
      </rPr>
      <t>）</t>
    </r>
  </si>
  <si>
    <t>yjsx038</t>
  </si>
  <si>
    <r>
      <rPr>
        <sz val="11"/>
        <rFont val="宋体"/>
        <charset val="134"/>
      </rPr>
      <t>英吉沙县自治区级示范村萨罕镇（</t>
    </r>
    <r>
      <rPr>
        <sz val="11"/>
        <rFont val="Times New Roman"/>
        <charset val="134"/>
      </rPr>
      <t>16</t>
    </r>
    <r>
      <rPr>
        <sz val="11"/>
        <rFont val="宋体"/>
        <charset val="134"/>
      </rPr>
      <t>）村污水集中处理建设项目</t>
    </r>
  </si>
  <si>
    <t>农村污水治理</t>
  </si>
  <si>
    <r>
      <rPr>
        <sz val="11"/>
        <rFont val="宋体"/>
        <charset val="134"/>
      </rPr>
      <t>萨罕镇</t>
    </r>
    <r>
      <rPr>
        <sz val="11"/>
        <rFont val="Times New Roman"/>
        <charset val="134"/>
      </rPr>
      <t>16</t>
    </r>
    <r>
      <rPr>
        <sz val="11"/>
        <rFont val="宋体"/>
        <charset val="134"/>
      </rPr>
      <t>村</t>
    </r>
  </si>
  <si>
    <r>
      <rPr>
        <b/>
        <sz val="11"/>
        <rFont val="宋体"/>
        <charset val="134"/>
      </rPr>
      <t>总投资：1</t>
    </r>
    <r>
      <rPr>
        <b/>
        <sz val="11"/>
        <rFont val="Times New Roman"/>
        <charset val="134"/>
      </rPr>
      <t>600</t>
    </r>
    <r>
      <rPr>
        <sz val="11"/>
        <rFont val="宋体"/>
        <charset val="134"/>
      </rPr>
      <t xml:space="preserve">万元       </t>
    </r>
    <r>
      <rPr>
        <b/>
        <sz val="11"/>
        <rFont val="宋体"/>
        <charset val="134"/>
      </rPr>
      <t xml:space="preserve"> 规模：</t>
    </r>
    <r>
      <rPr>
        <b/>
        <sz val="11"/>
        <rFont val="Times New Roman"/>
        <charset val="134"/>
      </rPr>
      <t>14.1</t>
    </r>
    <r>
      <rPr>
        <sz val="11"/>
        <rFont val="宋体"/>
        <charset val="134"/>
      </rPr>
      <t xml:space="preserve">千米                              </t>
    </r>
    <r>
      <rPr>
        <b/>
        <sz val="11"/>
        <rFont val="宋体"/>
        <charset val="134"/>
      </rPr>
      <t>建设内容：</t>
    </r>
    <r>
      <rPr>
        <sz val="11"/>
        <rFont val="宋体"/>
        <charset val="134"/>
      </rPr>
      <t>新建污水管网</t>
    </r>
    <r>
      <rPr>
        <sz val="11"/>
        <rFont val="Times New Roman"/>
        <charset val="134"/>
      </rPr>
      <t>14.1km</t>
    </r>
    <r>
      <rPr>
        <sz val="11"/>
        <rFont val="宋体"/>
        <charset val="134"/>
      </rPr>
      <t>，</t>
    </r>
    <r>
      <rPr>
        <sz val="11"/>
        <rFont val="Times New Roman"/>
        <charset val="134"/>
      </rPr>
      <t>DN400</t>
    </r>
    <r>
      <rPr>
        <sz val="11"/>
        <rFont val="宋体"/>
        <charset val="134"/>
      </rPr>
      <t>主管网</t>
    </r>
    <r>
      <rPr>
        <sz val="11"/>
        <rFont val="Times New Roman"/>
        <charset val="134"/>
      </rPr>
      <t>5.7km</t>
    </r>
    <r>
      <rPr>
        <sz val="11"/>
        <rFont val="宋体"/>
        <charset val="134"/>
      </rPr>
      <t>，</t>
    </r>
    <r>
      <rPr>
        <sz val="11"/>
        <rFont val="Times New Roman"/>
        <charset val="134"/>
      </rPr>
      <t>DN110</t>
    </r>
    <r>
      <rPr>
        <sz val="11"/>
        <rFont val="宋体"/>
        <charset val="134"/>
      </rPr>
      <t>支管网</t>
    </r>
    <r>
      <rPr>
        <sz val="11"/>
        <rFont val="Times New Roman"/>
        <charset val="134"/>
      </rPr>
      <t>8.4km</t>
    </r>
    <r>
      <rPr>
        <sz val="11"/>
        <rFont val="宋体"/>
        <charset val="134"/>
      </rPr>
      <t>，及相关配套设施。</t>
    </r>
  </si>
  <si>
    <t>住建局</t>
  </si>
  <si>
    <t>王海龙</t>
  </si>
  <si>
    <r>
      <rPr>
        <b/>
        <sz val="11"/>
        <rFont val="宋体"/>
        <charset val="134"/>
      </rPr>
      <t>社会效益：</t>
    </r>
    <r>
      <rPr>
        <sz val="11"/>
        <rFont val="宋体"/>
        <charset val="134"/>
      </rPr>
      <t>该项目建成后，解决农村污水处理问题，改善人居环境，提高群众幸福感。</t>
    </r>
  </si>
  <si>
    <t>yjsx039</t>
  </si>
  <si>
    <r>
      <rPr>
        <sz val="11"/>
        <rFont val="宋体"/>
        <charset val="134"/>
      </rPr>
      <t>英吉沙县自治区级示范村城关乡（</t>
    </r>
    <r>
      <rPr>
        <sz val="11"/>
        <rFont val="Times New Roman"/>
        <charset val="134"/>
      </rPr>
      <t>11</t>
    </r>
    <r>
      <rPr>
        <sz val="11"/>
        <rFont val="宋体"/>
        <charset val="134"/>
      </rPr>
      <t>）村污水管网建设项目</t>
    </r>
  </si>
  <si>
    <r>
      <rPr>
        <sz val="11"/>
        <rFont val="宋体"/>
        <charset val="134"/>
      </rPr>
      <t>城关乡</t>
    </r>
    <r>
      <rPr>
        <sz val="11"/>
        <rFont val="Times New Roman"/>
        <charset val="134"/>
      </rPr>
      <t>11</t>
    </r>
    <r>
      <rPr>
        <sz val="11"/>
        <rFont val="宋体"/>
        <charset val="134"/>
      </rPr>
      <t>村</t>
    </r>
  </si>
  <si>
    <r>
      <rPr>
        <b/>
        <sz val="11"/>
        <rFont val="宋体"/>
        <charset val="134"/>
      </rPr>
      <t>总投资：1600</t>
    </r>
    <r>
      <rPr>
        <sz val="11"/>
        <rFont val="宋体"/>
        <charset val="134"/>
      </rPr>
      <t xml:space="preserve">万元        </t>
    </r>
    <r>
      <rPr>
        <b/>
        <sz val="11"/>
        <rFont val="宋体"/>
        <charset val="134"/>
      </rPr>
      <t>规模：</t>
    </r>
    <r>
      <rPr>
        <b/>
        <sz val="11"/>
        <rFont val="Times New Roman"/>
        <charset val="134"/>
      </rPr>
      <t>13.7</t>
    </r>
    <r>
      <rPr>
        <sz val="11"/>
        <rFont val="宋体"/>
        <charset val="134"/>
      </rPr>
      <t xml:space="preserve">千米                               </t>
    </r>
    <r>
      <rPr>
        <b/>
        <sz val="11"/>
        <rFont val="宋体"/>
        <charset val="134"/>
      </rPr>
      <t>建设内容：</t>
    </r>
    <r>
      <rPr>
        <sz val="11"/>
        <rFont val="宋体"/>
        <charset val="134"/>
      </rPr>
      <t>新建污水管网</t>
    </r>
    <r>
      <rPr>
        <sz val="11"/>
        <rFont val="Times New Roman"/>
        <charset val="134"/>
      </rPr>
      <t>13.7km</t>
    </r>
    <r>
      <rPr>
        <sz val="11"/>
        <rFont val="宋体"/>
        <charset val="134"/>
      </rPr>
      <t>，</t>
    </r>
    <r>
      <rPr>
        <sz val="11"/>
        <rFont val="Times New Roman"/>
        <charset val="134"/>
      </rPr>
      <t>DN400</t>
    </r>
    <r>
      <rPr>
        <sz val="11"/>
        <rFont val="宋体"/>
        <charset val="134"/>
      </rPr>
      <t>主管网</t>
    </r>
    <r>
      <rPr>
        <sz val="11"/>
        <rFont val="Times New Roman"/>
        <charset val="134"/>
      </rPr>
      <t>6.3km</t>
    </r>
    <r>
      <rPr>
        <sz val="11"/>
        <rFont val="宋体"/>
        <charset val="134"/>
      </rPr>
      <t>，</t>
    </r>
    <r>
      <rPr>
        <sz val="11"/>
        <rFont val="Times New Roman"/>
        <charset val="134"/>
      </rPr>
      <t>DN110</t>
    </r>
    <r>
      <rPr>
        <sz val="11"/>
        <rFont val="宋体"/>
        <charset val="134"/>
      </rPr>
      <t>支管网</t>
    </r>
    <r>
      <rPr>
        <sz val="11"/>
        <rFont val="Times New Roman"/>
        <charset val="134"/>
      </rPr>
      <t>7.4km</t>
    </r>
    <r>
      <rPr>
        <sz val="11"/>
        <rFont val="宋体"/>
        <charset val="134"/>
      </rPr>
      <t>，及相关配套设施。</t>
    </r>
  </si>
  <si>
    <r>
      <rPr>
        <b/>
        <sz val="11"/>
        <rFont val="宋体"/>
        <charset val="134"/>
      </rPr>
      <t>社会效益：</t>
    </r>
    <r>
      <rPr>
        <sz val="11"/>
        <rFont val="宋体"/>
        <charset val="134"/>
      </rPr>
      <t>该项目建成后，解决农村污水处理问题，改善人居环境，提高群众幸福感</t>
    </r>
  </si>
  <si>
    <t>yjsx040</t>
  </si>
  <si>
    <r>
      <rPr>
        <sz val="11"/>
        <rFont val="宋体"/>
        <charset val="134"/>
      </rPr>
      <t>英吉沙县自治区级示范村萨罕镇</t>
    </r>
    <r>
      <rPr>
        <sz val="11"/>
        <rFont val="Times New Roman"/>
        <charset val="134"/>
      </rPr>
      <t>16</t>
    </r>
    <r>
      <rPr>
        <sz val="11"/>
        <rFont val="宋体"/>
        <charset val="134"/>
      </rPr>
      <t>村乡村建设项目</t>
    </r>
  </si>
  <si>
    <t>其他</t>
  </si>
  <si>
    <r>
      <rPr>
        <b/>
        <sz val="11"/>
        <rFont val="宋体"/>
        <charset val="134"/>
      </rPr>
      <t>总投资：1230</t>
    </r>
    <r>
      <rPr>
        <sz val="11"/>
        <rFont val="宋体"/>
        <charset val="134"/>
      </rPr>
      <t xml:space="preserve">万元      </t>
    </r>
    <r>
      <rPr>
        <b/>
        <sz val="11"/>
        <rFont val="宋体"/>
        <charset val="134"/>
      </rPr>
      <t xml:space="preserve"> 规模：1</t>
    </r>
    <r>
      <rPr>
        <sz val="11"/>
        <rFont val="宋体"/>
        <charset val="134"/>
      </rPr>
      <t xml:space="preserve">个                            </t>
    </r>
    <r>
      <rPr>
        <b/>
        <sz val="11"/>
        <rFont val="宋体"/>
        <charset val="134"/>
      </rPr>
      <t>建设内容：一是</t>
    </r>
    <r>
      <rPr>
        <sz val="11"/>
        <rFont val="宋体"/>
        <charset val="134"/>
      </rPr>
      <t>新建电商中心</t>
    </r>
    <r>
      <rPr>
        <sz val="11"/>
        <rFont val="Times New Roman"/>
        <charset val="134"/>
      </rPr>
      <t>300</t>
    </r>
    <r>
      <rPr>
        <sz val="11"/>
        <rFont val="宋体"/>
        <charset val="134"/>
      </rPr>
      <t>平方米，及相关配套设施，计划投资</t>
    </r>
    <r>
      <rPr>
        <sz val="11"/>
        <rFont val="Times New Roman"/>
        <charset val="134"/>
      </rPr>
      <t>80</t>
    </r>
    <r>
      <rPr>
        <sz val="11"/>
        <rFont val="宋体"/>
        <charset val="134"/>
      </rPr>
      <t>万元；</t>
    </r>
    <r>
      <rPr>
        <b/>
        <sz val="11"/>
        <rFont val="宋体"/>
        <charset val="134"/>
      </rPr>
      <t>二是</t>
    </r>
    <r>
      <rPr>
        <sz val="11"/>
        <rFont val="宋体"/>
        <charset val="134"/>
      </rPr>
      <t>新建二层商铺</t>
    </r>
    <r>
      <rPr>
        <sz val="11"/>
        <rFont val="Times New Roman"/>
        <charset val="134"/>
      </rPr>
      <t>4000</t>
    </r>
    <r>
      <rPr>
        <sz val="11"/>
        <rFont val="宋体"/>
        <charset val="134"/>
      </rPr>
      <t>平方米及相关配套设施，计划投资</t>
    </r>
    <r>
      <rPr>
        <sz val="11"/>
        <rFont val="Times New Roman"/>
        <charset val="134"/>
      </rPr>
      <t>1000</t>
    </r>
    <r>
      <rPr>
        <sz val="11"/>
        <rFont val="宋体"/>
        <charset val="134"/>
      </rPr>
      <t>万元；</t>
    </r>
    <r>
      <rPr>
        <b/>
        <sz val="11"/>
        <rFont val="宋体"/>
        <charset val="134"/>
      </rPr>
      <t>三是</t>
    </r>
    <r>
      <rPr>
        <sz val="11"/>
        <rFont val="宋体"/>
        <charset val="134"/>
      </rPr>
      <t>新建公共厕所</t>
    </r>
    <r>
      <rPr>
        <sz val="11"/>
        <rFont val="Times New Roman"/>
        <charset val="134"/>
      </rPr>
      <t>60</t>
    </r>
    <r>
      <rPr>
        <sz val="11"/>
        <rFont val="宋体"/>
        <charset val="134"/>
      </rPr>
      <t>平方米，计划投资</t>
    </r>
    <r>
      <rPr>
        <sz val="11"/>
        <rFont val="Times New Roman"/>
        <charset val="134"/>
      </rPr>
      <t>30</t>
    </r>
    <r>
      <rPr>
        <sz val="11"/>
        <rFont val="宋体"/>
        <charset val="134"/>
      </rPr>
      <t>万元；</t>
    </r>
    <r>
      <rPr>
        <b/>
        <sz val="11"/>
        <rFont val="宋体"/>
        <charset val="134"/>
      </rPr>
      <t>四是</t>
    </r>
    <r>
      <rPr>
        <sz val="11"/>
        <rFont val="宋体"/>
        <charset val="134"/>
      </rPr>
      <t>新建林果高效节水</t>
    </r>
    <r>
      <rPr>
        <sz val="11"/>
        <rFont val="Times New Roman"/>
        <charset val="134"/>
      </rPr>
      <t>600</t>
    </r>
    <r>
      <rPr>
        <sz val="11"/>
        <rFont val="宋体"/>
        <charset val="134"/>
      </rPr>
      <t>亩，计划投资</t>
    </r>
    <r>
      <rPr>
        <sz val="11"/>
        <rFont val="Times New Roman"/>
        <charset val="134"/>
      </rPr>
      <t>120</t>
    </r>
    <r>
      <rPr>
        <sz val="11"/>
        <rFont val="宋体"/>
        <charset val="134"/>
      </rPr>
      <t>万元。</t>
    </r>
  </si>
  <si>
    <t>个</t>
  </si>
  <si>
    <r>
      <rPr>
        <b/>
        <sz val="11"/>
        <rFont val="宋体"/>
        <charset val="134"/>
      </rPr>
      <t>1.经济效益：</t>
    </r>
    <r>
      <rPr>
        <sz val="11"/>
        <rFont val="宋体"/>
        <charset val="134"/>
      </rPr>
      <t xml:space="preserve">项目建成后资产量化至古丽巴格村，资产收益不低于30万元，并按照不少于70%完成收益分配，30%用于壮大村集体经济，开展公益事业。                </t>
    </r>
    <r>
      <rPr>
        <b/>
        <sz val="11"/>
        <rFont val="宋体"/>
        <charset val="134"/>
      </rPr>
      <t>2.社会效益：</t>
    </r>
    <r>
      <rPr>
        <sz val="11"/>
        <rFont val="宋体"/>
        <charset val="134"/>
      </rPr>
      <t>通过电商中心营销我村农产品，拓展居民就业渠道，带动全乡农产品销售，增加农民收入，打造乡村电商示范点。通过商铺建设利用我村位居萨罕镇中心地段的优势出租后，提升村集体收入。</t>
    </r>
  </si>
  <si>
    <t>yjsx041</t>
  </si>
  <si>
    <r>
      <rPr>
        <sz val="11"/>
        <rFont val="宋体"/>
        <charset val="134"/>
      </rPr>
      <t>英吉沙县自治区级示范村城关乡</t>
    </r>
    <r>
      <rPr>
        <sz val="11"/>
        <rFont val="Times New Roman"/>
        <charset val="134"/>
      </rPr>
      <t>11</t>
    </r>
    <r>
      <rPr>
        <sz val="11"/>
        <rFont val="宋体"/>
        <charset val="134"/>
      </rPr>
      <t>村乡村建设项目</t>
    </r>
  </si>
  <si>
    <r>
      <rPr>
        <b/>
        <sz val="11"/>
        <rFont val="宋体"/>
        <charset val="134"/>
      </rPr>
      <t>总投资：170</t>
    </r>
    <r>
      <rPr>
        <sz val="11"/>
        <rFont val="宋体"/>
        <charset val="134"/>
      </rPr>
      <t xml:space="preserve">万元         </t>
    </r>
    <r>
      <rPr>
        <b/>
        <sz val="11"/>
        <rFont val="宋体"/>
        <charset val="134"/>
      </rPr>
      <t>规模：2km</t>
    </r>
    <r>
      <rPr>
        <sz val="11"/>
        <rFont val="Times New Roman"/>
        <charset val="134"/>
      </rPr>
      <t xml:space="preserve">                                            </t>
    </r>
    <r>
      <rPr>
        <b/>
        <sz val="11"/>
        <rFont val="宋体"/>
        <charset val="134"/>
      </rPr>
      <t>建设内容：一是</t>
    </r>
    <r>
      <rPr>
        <sz val="11"/>
        <rFont val="Times New Roman"/>
        <charset val="134"/>
      </rPr>
      <t>3</t>
    </r>
    <r>
      <rPr>
        <sz val="11"/>
        <rFont val="宋体"/>
        <charset val="134"/>
      </rPr>
      <t>组、</t>
    </r>
    <r>
      <rPr>
        <sz val="11"/>
        <rFont val="Times New Roman"/>
        <charset val="134"/>
      </rPr>
      <t>4</t>
    </r>
    <r>
      <rPr>
        <sz val="11"/>
        <rFont val="宋体"/>
        <charset val="134"/>
      </rPr>
      <t>组新建矩形防渗渠</t>
    </r>
    <r>
      <rPr>
        <sz val="11"/>
        <rFont val="Times New Roman"/>
        <charset val="134"/>
      </rPr>
      <t>0.3m³/s</t>
    </r>
    <r>
      <rPr>
        <sz val="11"/>
        <rFont val="宋体"/>
        <charset val="134"/>
      </rPr>
      <t>流量总长度</t>
    </r>
    <r>
      <rPr>
        <sz val="11"/>
        <rFont val="Times New Roman"/>
        <charset val="134"/>
      </rPr>
      <t>2km</t>
    </r>
    <r>
      <rPr>
        <sz val="11"/>
        <rFont val="宋体"/>
        <charset val="134"/>
      </rPr>
      <t>，计划总投资</t>
    </r>
    <r>
      <rPr>
        <sz val="11"/>
        <rFont val="Times New Roman"/>
        <charset val="134"/>
      </rPr>
      <t>120</t>
    </r>
    <r>
      <rPr>
        <sz val="11"/>
        <rFont val="宋体"/>
        <charset val="134"/>
      </rPr>
      <t>万元；</t>
    </r>
    <r>
      <rPr>
        <b/>
        <sz val="11"/>
        <rFont val="宋体"/>
        <charset val="134"/>
      </rPr>
      <t>二是</t>
    </r>
    <r>
      <rPr>
        <sz val="11"/>
        <rFont val="宋体"/>
        <charset val="134"/>
      </rPr>
      <t>新建高标准农田配套设施，含沉沙池硬化</t>
    </r>
    <r>
      <rPr>
        <sz val="11"/>
        <rFont val="Times New Roman"/>
        <charset val="134"/>
      </rPr>
      <t>4km</t>
    </r>
    <r>
      <rPr>
        <sz val="11"/>
        <rFont val="宋体"/>
        <charset val="134"/>
      </rPr>
      <t>等配套设施，计划投资</t>
    </r>
    <r>
      <rPr>
        <sz val="11"/>
        <rFont val="Times New Roman"/>
        <charset val="134"/>
      </rPr>
      <t>50</t>
    </r>
    <r>
      <rPr>
        <sz val="11"/>
        <rFont val="宋体"/>
        <charset val="134"/>
      </rPr>
      <t>万。</t>
    </r>
  </si>
  <si>
    <r>
      <rPr>
        <b/>
        <sz val="11"/>
        <rFont val="宋体"/>
        <charset val="134"/>
      </rPr>
      <t>1.经济效益：</t>
    </r>
    <r>
      <rPr>
        <sz val="11"/>
        <rFont val="宋体"/>
        <charset val="134"/>
      </rPr>
      <t xml:space="preserve">项目建成后，将有效促进城关乡11村壮大村集体收入，每年对外承租进行收益，预计集体年增收5万元。计划资产量化到11村，资产收益分配带动就业2人，最少收益5万元。其中70%用于收益分配，30%用于基础设施维护。
</t>
    </r>
    <r>
      <rPr>
        <b/>
        <sz val="11"/>
        <rFont val="宋体"/>
        <charset val="134"/>
      </rPr>
      <t>2.社会效益：一是</t>
    </r>
    <r>
      <rPr>
        <sz val="11"/>
        <rFont val="宋体"/>
        <charset val="134"/>
      </rPr>
      <t>通过该项目的实施，提高高标准农田渠道灌溉水利用系数，提高渠道灌溉保证率，改善农村居民生活条件，为英吉沙县农业生产发展提供基本保障。</t>
    </r>
    <r>
      <rPr>
        <b/>
        <sz val="11"/>
        <rFont val="宋体"/>
        <charset val="134"/>
      </rPr>
      <t>二是</t>
    </r>
    <r>
      <rPr>
        <sz val="11"/>
        <rFont val="宋体"/>
        <charset val="134"/>
      </rPr>
      <t>改善水利基础设施，提升水资源利用率，促进农业生产，起到促进粮食增产的效果，改善生态环境，提高区域范围群众生活水平。</t>
    </r>
    <r>
      <rPr>
        <b/>
        <sz val="11"/>
        <rFont val="宋体"/>
        <charset val="134"/>
      </rPr>
      <t>三是</t>
    </r>
    <r>
      <rPr>
        <sz val="11"/>
        <rFont val="宋体"/>
        <charset val="134"/>
      </rPr>
      <t>通过建设农田水利项目，使农业灌溉水利用系数得到提高，可以帮忙农民增收，推动农村社会的稳步开展，助推乡村振兴。受益脱贫人口数≥157人。</t>
    </r>
  </si>
  <si>
    <t>yjsx042</t>
  </si>
  <si>
    <t>英吉沙县电采暖（煤改电）项目</t>
  </si>
  <si>
    <t>农村清洁能源设施建设</t>
  </si>
  <si>
    <r>
      <rPr>
        <b/>
        <sz val="11"/>
        <rFont val="宋体"/>
        <charset val="134"/>
      </rPr>
      <t>总投资：291.24</t>
    </r>
    <r>
      <rPr>
        <sz val="11"/>
        <rFont val="宋体"/>
        <charset val="134"/>
      </rPr>
      <t xml:space="preserve">万元     </t>
    </r>
    <r>
      <rPr>
        <b/>
        <sz val="11"/>
        <rFont val="宋体"/>
        <charset val="134"/>
      </rPr>
      <t>规模：3236</t>
    </r>
    <r>
      <rPr>
        <sz val="11"/>
        <rFont val="宋体"/>
        <charset val="134"/>
      </rPr>
      <t xml:space="preserve">户                               </t>
    </r>
    <r>
      <rPr>
        <b/>
        <sz val="11"/>
        <rFont val="宋体"/>
        <charset val="134"/>
      </rPr>
      <t>建设内容：</t>
    </r>
    <r>
      <rPr>
        <sz val="11"/>
        <rFont val="宋体"/>
        <charset val="134"/>
      </rPr>
      <t>脱贫户、监测户按照每户</t>
    </r>
    <r>
      <rPr>
        <sz val="11"/>
        <rFont val="Times New Roman"/>
        <charset val="134"/>
      </rPr>
      <t>900</t>
    </r>
    <r>
      <rPr>
        <sz val="11"/>
        <rFont val="宋体"/>
        <charset val="134"/>
      </rPr>
      <t>元进行补助，设备按照</t>
    </r>
    <r>
      <rPr>
        <sz val="11"/>
        <rFont val="Times New Roman"/>
        <charset val="134"/>
      </rPr>
      <t>50</t>
    </r>
    <r>
      <rPr>
        <sz val="11"/>
        <rFont val="宋体"/>
        <charset val="134"/>
      </rPr>
      <t>平方米、功率</t>
    </r>
    <r>
      <rPr>
        <sz val="11"/>
        <rFont val="Times New Roman"/>
        <charset val="134"/>
      </rPr>
      <t>4</t>
    </r>
    <r>
      <rPr>
        <sz val="11"/>
        <rFont val="宋体"/>
        <charset val="134"/>
      </rPr>
      <t>千瓦的标准配置镍铬合金丝类远红外高温辐射电热器及标准配置电线缆、电器元件等材料的购置安装。</t>
    </r>
  </si>
  <si>
    <t>徐林</t>
  </si>
  <si>
    <r>
      <rPr>
        <b/>
        <sz val="11"/>
        <rFont val="Times New Roman"/>
        <charset val="134"/>
      </rPr>
      <t>1.</t>
    </r>
    <r>
      <rPr>
        <b/>
        <sz val="11"/>
        <rFont val="宋体"/>
        <charset val="134"/>
      </rPr>
      <t>经济效益：</t>
    </r>
    <r>
      <rPr>
        <sz val="11"/>
        <rFont val="宋体"/>
        <charset val="134"/>
      </rPr>
      <t>该项目每年减少农户购买煤炭用于取暖成本。</t>
    </r>
    <r>
      <rPr>
        <sz val="11"/>
        <rFont val="Times New Roman"/>
        <charset val="134"/>
      </rPr>
      <t xml:space="preserve">
</t>
    </r>
    <r>
      <rPr>
        <b/>
        <sz val="11"/>
        <rFont val="Times New Roman"/>
        <charset val="134"/>
      </rPr>
      <t>2.</t>
    </r>
    <r>
      <rPr>
        <b/>
        <sz val="11"/>
        <rFont val="宋体"/>
        <charset val="134"/>
      </rPr>
      <t>社会效益：</t>
    </r>
    <r>
      <rPr>
        <sz val="11"/>
        <rFont val="宋体"/>
        <charset val="134"/>
      </rPr>
      <t>该项目的实施对保护环境有重要意义，给农户的取暖带来安全、方便。该项目预计可提供</t>
    </r>
    <r>
      <rPr>
        <sz val="11"/>
        <rFont val="Times New Roman"/>
        <charset val="134"/>
      </rPr>
      <t>90</t>
    </r>
    <r>
      <rPr>
        <sz val="11"/>
        <rFont val="宋体"/>
        <charset val="134"/>
      </rPr>
      <t>个临时就业岗位。改造后使用年限</t>
    </r>
    <r>
      <rPr>
        <sz val="11"/>
        <rFont val="Times New Roman"/>
        <charset val="134"/>
      </rPr>
      <t>≥10</t>
    </r>
    <r>
      <rPr>
        <sz val="11"/>
        <rFont val="宋体"/>
        <charset val="134"/>
      </rPr>
      <t>年。</t>
    </r>
  </si>
  <si>
    <t>yjsx043</t>
  </si>
  <si>
    <t>英吉沙县村组道路建设项目</t>
  </si>
  <si>
    <t>农村道路建设</t>
  </si>
  <si>
    <t>色提力乡5村、苏盖提乡8村、依格孜也尔乡1村和2村、英吉沙镇2村3村、芒辛镇13村、英也尔乡10村、乔勒潘乡10村、龙甫乡2村、托普鲁克乡3村4村、乌恰镇8、11村、克孜勒乡2村</t>
  </si>
  <si>
    <r>
      <rPr>
        <b/>
        <sz val="11"/>
        <rFont val="宋体"/>
        <charset val="134"/>
      </rPr>
      <t>总投资：2748.9</t>
    </r>
    <r>
      <rPr>
        <sz val="11"/>
        <rFont val="宋体"/>
        <charset val="134"/>
      </rPr>
      <t xml:space="preserve">万元      </t>
    </r>
    <r>
      <rPr>
        <b/>
        <sz val="11"/>
        <rFont val="宋体"/>
        <charset val="134"/>
      </rPr>
      <t>规模：45.647</t>
    </r>
    <r>
      <rPr>
        <sz val="11"/>
        <rFont val="宋体"/>
        <charset val="134"/>
      </rPr>
      <t xml:space="preserve">千米                          </t>
    </r>
    <r>
      <rPr>
        <b/>
        <sz val="11"/>
        <rFont val="宋体"/>
        <charset val="134"/>
      </rPr>
      <t>建设内容：</t>
    </r>
    <r>
      <rPr>
        <sz val="11"/>
        <rFont val="宋体"/>
        <charset val="134"/>
      </rPr>
      <t>英吉沙县地区级示范村新建农村道路，</t>
    </r>
    <r>
      <rPr>
        <sz val="11"/>
        <rFont val="Times New Roman"/>
        <charset val="134"/>
      </rPr>
      <t>6</t>
    </r>
    <r>
      <rPr>
        <sz val="11"/>
        <rFont val="宋体"/>
        <charset val="134"/>
      </rPr>
      <t>米以下宽度村组道路45.647</t>
    </r>
    <r>
      <rPr>
        <sz val="11"/>
        <rFont val="Times New Roman"/>
        <charset val="134"/>
      </rPr>
      <t>km</t>
    </r>
    <r>
      <rPr>
        <sz val="11"/>
        <rFont val="宋体"/>
        <charset val="134"/>
      </rPr>
      <t>。其中：色提力乡</t>
    </r>
    <r>
      <rPr>
        <sz val="11"/>
        <rFont val="Times New Roman"/>
        <charset val="134"/>
      </rPr>
      <t>5</t>
    </r>
    <r>
      <rPr>
        <sz val="11"/>
        <rFont val="宋体"/>
        <charset val="134"/>
      </rPr>
      <t>村</t>
    </r>
    <r>
      <rPr>
        <sz val="11"/>
        <rFont val="Times New Roman"/>
        <charset val="134"/>
      </rPr>
      <t>8.0km</t>
    </r>
    <r>
      <rPr>
        <sz val="11"/>
        <rFont val="宋体"/>
        <charset val="134"/>
      </rPr>
      <t>；苏盖提乡</t>
    </r>
    <r>
      <rPr>
        <sz val="11"/>
        <rFont val="Times New Roman"/>
        <charset val="134"/>
      </rPr>
      <t>8</t>
    </r>
    <r>
      <rPr>
        <sz val="11"/>
        <rFont val="宋体"/>
        <charset val="134"/>
      </rPr>
      <t>村</t>
    </r>
    <r>
      <rPr>
        <sz val="11"/>
        <rFont val="Times New Roman"/>
        <charset val="134"/>
      </rPr>
      <t>2.07km</t>
    </r>
    <r>
      <rPr>
        <sz val="11"/>
        <rFont val="宋体"/>
        <charset val="134"/>
      </rPr>
      <t>；依格孜也尔乡</t>
    </r>
    <r>
      <rPr>
        <sz val="11"/>
        <rFont val="Times New Roman"/>
        <charset val="134"/>
      </rPr>
      <t>1</t>
    </r>
    <r>
      <rPr>
        <sz val="11"/>
        <rFont val="宋体"/>
        <charset val="134"/>
      </rPr>
      <t>村</t>
    </r>
    <r>
      <rPr>
        <sz val="11"/>
        <rFont val="Times New Roman"/>
        <charset val="134"/>
      </rPr>
      <t>6.16km</t>
    </r>
    <r>
      <rPr>
        <sz val="11"/>
        <rFont val="宋体"/>
        <charset val="134"/>
      </rPr>
      <t>、</t>
    </r>
    <r>
      <rPr>
        <sz val="11"/>
        <rFont val="Times New Roman"/>
        <charset val="134"/>
      </rPr>
      <t>2</t>
    </r>
    <r>
      <rPr>
        <sz val="11"/>
        <rFont val="宋体"/>
        <charset val="134"/>
      </rPr>
      <t>村</t>
    </r>
    <r>
      <rPr>
        <sz val="11"/>
        <rFont val="Times New Roman"/>
        <charset val="134"/>
      </rPr>
      <t>2.6km</t>
    </r>
    <r>
      <rPr>
        <sz val="11"/>
        <rFont val="宋体"/>
        <charset val="134"/>
      </rPr>
      <t>；英吉沙镇</t>
    </r>
    <r>
      <rPr>
        <sz val="11"/>
        <rFont val="Times New Roman"/>
        <charset val="134"/>
      </rPr>
      <t>2</t>
    </r>
    <r>
      <rPr>
        <sz val="11"/>
        <rFont val="宋体"/>
        <charset val="134"/>
      </rPr>
      <t>村</t>
    </r>
    <r>
      <rPr>
        <sz val="11"/>
        <rFont val="Times New Roman"/>
        <charset val="134"/>
      </rPr>
      <t>2.52km</t>
    </r>
    <r>
      <rPr>
        <sz val="11"/>
        <rFont val="宋体"/>
        <charset val="134"/>
      </rPr>
      <t>、</t>
    </r>
    <r>
      <rPr>
        <sz val="11"/>
        <rFont val="Times New Roman"/>
        <charset val="134"/>
      </rPr>
      <t>3</t>
    </r>
    <r>
      <rPr>
        <sz val="11"/>
        <rFont val="宋体"/>
        <charset val="134"/>
      </rPr>
      <t>村</t>
    </r>
    <r>
      <rPr>
        <sz val="11"/>
        <rFont val="Times New Roman"/>
        <charset val="134"/>
      </rPr>
      <t>1.26km</t>
    </r>
    <r>
      <rPr>
        <sz val="11"/>
        <rFont val="宋体"/>
        <charset val="134"/>
      </rPr>
      <t>；芒辛镇</t>
    </r>
    <r>
      <rPr>
        <sz val="11"/>
        <rFont val="Times New Roman"/>
        <charset val="134"/>
      </rPr>
      <t>13</t>
    </r>
    <r>
      <rPr>
        <sz val="11"/>
        <rFont val="宋体"/>
        <charset val="134"/>
      </rPr>
      <t>村</t>
    </r>
    <r>
      <rPr>
        <sz val="11"/>
        <rFont val="Times New Roman"/>
        <charset val="134"/>
      </rPr>
      <t>3.2km</t>
    </r>
    <r>
      <rPr>
        <sz val="11"/>
        <rFont val="宋体"/>
        <charset val="134"/>
      </rPr>
      <t>；英也尔乡</t>
    </r>
    <r>
      <rPr>
        <sz val="11"/>
        <rFont val="Times New Roman"/>
        <charset val="134"/>
      </rPr>
      <t>10</t>
    </r>
    <r>
      <rPr>
        <sz val="11"/>
        <rFont val="宋体"/>
        <charset val="134"/>
      </rPr>
      <t>村3</t>
    </r>
    <r>
      <rPr>
        <sz val="11"/>
        <rFont val="Times New Roman"/>
        <charset val="134"/>
      </rPr>
      <t>km</t>
    </r>
    <r>
      <rPr>
        <sz val="11"/>
        <rFont val="宋体"/>
        <charset val="134"/>
      </rPr>
      <t>；乔勒潘乡</t>
    </r>
    <r>
      <rPr>
        <sz val="11"/>
        <rFont val="Times New Roman"/>
        <charset val="134"/>
      </rPr>
      <t>10</t>
    </r>
    <r>
      <rPr>
        <sz val="11"/>
        <rFont val="宋体"/>
        <charset val="134"/>
      </rPr>
      <t>村</t>
    </r>
    <r>
      <rPr>
        <sz val="11"/>
        <rFont val="Times New Roman"/>
        <charset val="134"/>
      </rPr>
      <t>2.4km</t>
    </r>
    <r>
      <rPr>
        <sz val="11"/>
        <rFont val="宋体"/>
        <charset val="134"/>
      </rPr>
      <t>；龙甫乡</t>
    </r>
    <r>
      <rPr>
        <sz val="11"/>
        <rFont val="Times New Roman"/>
        <charset val="134"/>
      </rPr>
      <t>2</t>
    </r>
    <r>
      <rPr>
        <sz val="11"/>
        <rFont val="宋体"/>
        <charset val="134"/>
      </rPr>
      <t>村</t>
    </r>
    <r>
      <rPr>
        <sz val="11"/>
        <rFont val="Times New Roman"/>
        <charset val="134"/>
      </rPr>
      <t>3.54km</t>
    </r>
    <r>
      <rPr>
        <sz val="11"/>
        <rFont val="宋体"/>
        <charset val="134"/>
      </rPr>
      <t>；托普鲁克乡</t>
    </r>
    <r>
      <rPr>
        <sz val="11"/>
        <rFont val="Times New Roman"/>
        <charset val="134"/>
      </rPr>
      <t>3</t>
    </r>
    <r>
      <rPr>
        <sz val="11"/>
        <rFont val="宋体"/>
        <charset val="134"/>
      </rPr>
      <t>村</t>
    </r>
    <r>
      <rPr>
        <sz val="11"/>
        <rFont val="Times New Roman"/>
        <charset val="134"/>
      </rPr>
      <t>1.435km,4</t>
    </r>
    <r>
      <rPr>
        <sz val="11"/>
        <rFont val="宋体"/>
        <charset val="134"/>
      </rPr>
      <t>村</t>
    </r>
    <r>
      <rPr>
        <sz val="11"/>
        <rFont val="Times New Roman"/>
        <charset val="134"/>
      </rPr>
      <t>3.38km</t>
    </r>
    <r>
      <rPr>
        <sz val="11"/>
        <rFont val="宋体"/>
        <charset val="134"/>
      </rPr>
      <t>；乌恰镇</t>
    </r>
    <r>
      <rPr>
        <sz val="11"/>
        <rFont val="Times New Roman"/>
        <charset val="134"/>
      </rPr>
      <t>11</t>
    </r>
    <r>
      <rPr>
        <sz val="11"/>
        <rFont val="宋体"/>
        <charset val="134"/>
      </rPr>
      <t>村</t>
    </r>
    <r>
      <rPr>
        <sz val="11"/>
        <rFont val="Times New Roman"/>
        <charset val="134"/>
      </rPr>
      <t>3.9km</t>
    </r>
    <r>
      <rPr>
        <sz val="11"/>
        <rFont val="宋体"/>
        <charset val="134"/>
      </rPr>
      <t>、</t>
    </r>
    <r>
      <rPr>
        <sz val="11"/>
        <rFont val="Times New Roman"/>
        <charset val="134"/>
      </rPr>
      <t>8</t>
    </r>
    <r>
      <rPr>
        <sz val="11"/>
        <rFont val="宋体"/>
        <charset val="134"/>
      </rPr>
      <t>村</t>
    </r>
    <r>
      <rPr>
        <sz val="11"/>
        <rFont val="Times New Roman"/>
        <charset val="134"/>
      </rPr>
      <t>1.682km</t>
    </r>
    <r>
      <rPr>
        <sz val="11"/>
        <rFont val="宋体"/>
        <charset val="134"/>
      </rPr>
      <t>；克孜勒乡</t>
    </r>
    <r>
      <rPr>
        <sz val="11"/>
        <rFont val="Times New Roman"/>
        <charset val="134"/>
      </rPr>
      <t>2</t>
    </r>
    <r>
      <rPr>
        <sz val="11"/>
        <rFont val="宋体"/>
        <charset val="134"/>
      </rPr>
      <t>村</t>
    </r>
    <r>
      <rPr>
        <sz val="11"/>
        <rFont val="Times New Roman"/>
        <charset val="134"/>
      </rPr>
      <t>0.5km</t>
    </r>
    <r>
      <rPr>
        <sz val="11"/>
        <rFont val="宋体"/>
        <charset val="134"/>
      </rPr>
      <t>。</t>
    </r>
  </si>
  <si>
    <r>
      <rPr>
        <b/>
        <sz val="11"/>
        <rFont val="宋体"/>
        <charset val="134"/>
      </rPr>
      <t>社会效益：</t>
    </r>
    <r>
      <rPr>
        <sz val="11"/>
        <rFont val="宋体"/>
        <charset val="134"/>
      </rPr>
      <t>计划资产量化11个乡镇15个村。项目的实施促进农户和现代农业发展有机衔接，提高农产品市场竞争优势，有效带动当地产业发展，极大提高农产品附加值，加速农村转型，增加农民收入，促进就业，助力二三产业集聚发展，有利于推进和谐社会的建设，是提升示范村乡村生活水平，完成村组硬化路连接，提升方便程度，有效提升村容村貌。</t>
    </r>
  </si>
  <si>
    <t>yjsx044</t>
  </si>
  <si>
    <t>英吉沙县色提力乡2024年中央财政以工代赈项目</t>
  </si>
  <si>
    <t>色提力乡1村、3村、4村、6村、8村、9村</t>
  </si>
  <si>
    <r>
      <rPr>
        <b/>
        <sz val="11"/>
        <rFont val="宋体"/>
        <charset val="134"/>
      </rPr>
      <t>总投资：394</t>
    </r>
    <r>
      <rPr>
        <sz val="11"/>
        <rFont val="宋体"/>
        <charset val="134"/>
      </rPr>
      <t xml:space="preserve">万元        </t>
    </r>
    <r>
      <rPr>
        <b/>
        <sz val="11"/>
        <rFont val="宋体"/>
        <charset val="134"/>
      </rPr>
      <t>规模：7</t>
    </r>
    <r>
      <rPr>
        <sz val="11"/>
        <rFont val="宋体"/>
        <charset val="134"/>
      </rPr>
      <t>千米</t>
    </r>
    <r>
      <rPr>
        <sz val="11"/>
        <rFont val="Times New Roman"/>
        <charset val="134"/>
      </rPr>
      <t xml:space="preserve">                                                 </t>
    </r>
    <r>
      <rPr>
        <b/>
        <sz val="11"/>
        <rFont val="宋体"/>
        <charset val="134"/>
      </rPr>
      <t>建设内容：</t>
    </r>
    <r>
      <rPr>
        <sz val="11"/>
        <rFont val="宋体"/>
        <charset val="134"/>
      </rPr>
      <t>新建农村道路</t>
    </r>
    <r>
      <rPr>
        <sz val="11"/>
        <rFont val="Times New Roman"/>
        <charset val="134"/>
      </rPr>
      <t>7</t>
    </r>
    <r>
      <rPr>
        <sz val="11"/>
        <rFont val="宋体"/>
        <charset val="134"/>
      </rPr>
      <t>公里及配套附属设施等。</t>
    </r>
  </si>
  <si>
    <r>
      <rPr>
        <b/>
        <sz val="11"/>
        <rFont val="宋体"/>
        <charset val="134"/>
      </rPr>
      <t>社会效益：</t>
    </r>
    <r>
      <rPr>
        <sz val="11"/>
        <rFont val="宋体"/>
        <charset val="134"/>
      </rPr>
      <t>计划资产量化1个乡镇6个村。其中劳务报酬83万元以上，发放比例不低于中央资金的21%,能用人工尽量不用机械、能用当地群众尽量不用专业施工队伍，该项目预计带动当地农村群众110人以上。</t>
    </r>
  </si>
  <si>
    <t>yjsx045</t>
  </si>
  <si>
    <r>
      <rPr>
        <sz val="11"/>
        <rFont val="宋体"/>
        <charset val="134"/>
      </rPr>
      <t>英吉沙县苏盖提乡</t>
    </r>
    <r>
      <rPr>
        <sz val="11"/>
        <rFont val="Times New Roman"/>
        <charset val="134"/>
      </rPr>
      <t>2024</t>
    </r>
    <r>
      <rPr>
        <sz val="11"/>
        <rFont val="宋体"/>
        <charset val="134"/>
      </rPr>
      <t>年中央财政以工代赈项目</t>
    </r>
  </si>
  <si>
    <t>苏盖提乡1村、4村、6村、7村、10村、12村、13村、14村、16村</t>
  </si>
  <si>
    <r>
      <rPr>
        <b/>
        <sz val="11"/>
        <rFont val="宋体"/>
        <charset val="134"/>
      </rPr>
      <t>总投资：397</t>
    </r>
    <r>
      <rPr>
        <sz val="11"/>
        <rFont val="宋体"/>
        <charset val="134"/>
      </rPr>
      <t xml:space="preserve">万元        </t>
    </r>
    <r>
      <rPr>
        <b/>
        <sz val="11"/>
        <rFont val="宋体"/>
        <charset val="134"/>
      </rPr>
      <t>规模：7</t>
    </r>
    <r>
      <rPr>
        <sz val="11"/>
        <rFont val="宋体"/>
        <charset val="134"/>
      </rPr>
      <t>千米</t>
    </r>
    <r>
      <rPr>
        <sz val="11"/>
        <rFont val="Times New Roman"/>
        <charset val="134"/>
      </rPr>
      <t xml:space="preserve">                                                 </t>
    </r>
    <r>
      <rPr>
        <b/>
        <sz val="11"/>
        <rFont val="宋体"/>
        <charset val="134"/>
      </rPr>
      <t>建设内容</t>
    </r>
    <r>
      <rPr>
        <sz val="11"/>
        <rFont val="宋体"/>
        <charset val="134"/>
      </rPr>
      <t>：新建农村道路</t>
    </r>
    <r>
      <rPr>
        <sz val="11"/>
        <rFont val="Times New Roman"/>
        <charset val="134"/>
      </rPr>
      <t>7</t>
    </r>
    <r>
      <rPr>
        <sz val="11"/>
        <rFont val="宋体"/>
        <charset val="134"/>
      </rPr>
      <t>公里及配套附属设施等。</t>
    </r>
  </si>
  <si>
    <r>
      <rPr>
        <b/>
        <sz val="11"/>
        <rFont val="宋体"/>
        <charset val="134"/>
      </rPr>
      <t>社会效益：</t>
    </r>
    <r>
      <rPr>
        <sz val="11"/>
        <rFont val="宋体"/>
        <charset val="134"/>
      </rPr>
      <t>计划资产量化1个乡镇9个村。其中劳务报酬84万元以上，发放比例不低于中央资金的21%,能用人工尽量不用机械、能用当地群众尽量不用专业施工队伍，该项目预计带动当地农村群众110人以上。</t>
    </r>
  </si>
  <si>
    <t>yjsx046</t>
  </si>
  <si>
    <r>
      <rPr>
        <sz val="11"/>
        <rFont val="宋体"/>
        <charset val="134"/>
      </rPr>
      <t>英吉沙县托普鲁克乡</t>
    </r>
    <r>
      <rPr>
        <sz val="11"/>
        <rFont val="Times New Roman"/>
        <charset val="134"/>
      </rPr>
      <t>2024</t>
    </r>
    <r>
      <rPr>
        <sz val="11"/>
        <rFont val="宋体"/>
        <charset val="134"/>
      </rPr>
      <t>年中央财政以工代赈项目</t>
    </r>
  </si>
  <si>
    <t>托普鲁克乡2村、3村、4村、6村、8村、9村</t>
  </si>
  <si>
    <r>
      <rPr>
        <b/>
        <sz val="11"/>
        <rFont val="宋体"/>
        <charset val="134"/>
      </rPr>
      <t>总投资：395</t>
    </r>
    <r>
      <rPr>
        <sz val="11"/>
        <rFont val="宋体"/>
        <charset val="134"/>
      </rPr>
      <t xml:space="preserve">万元        </t>
    </r>
    <r>
      <rPr>
        <b/>
        <sz val="11"/>
        <rFont val="宋体"/>
        <charset val="134"/>
      </rPr>
      <t>规模：7</t>
    </r>
    <r>
      <rPr>
        <sz val="11"/>
        <rFont val="宋体"/>
        <charset val="134"/>
      </rPr>
      <t>千米</t>
    </r>
    <r>
      <rPr>
        <sz val="11"/>
        <rFont val="Times New Roman"/>
        <charset val="134"/>
      </rPr>
      <t xml:space="preserve">                                                 </t>
    </r>
    <r>
      <rPr>
        <b/>
        <sz val="11"/>
        <rFont val="宋体"/>
        <charset val="134"/>
      </rPr>
      <t>建设内容：</t>
    </r>
    <r>
      <rPr>
        <sz val="11"/>
        <rFont val="宋体"/>
        <charset val="134"/>
      </rPr>
      <t>新建农村道路</t>
    </r>
    <r>
      <rPr>
        <sz val="11"/>
        <rFont val="Times New Roman"/>
        <charset val="134"/>
      </rPr>
      <t>7</t>
    </r>
    <r>
      <rPr>
        <sz val="11"/>
        <rFont val="宋体"/>
        <charset val="134"/>
      </rPr>
      <t>公里及配套附属设施等。</t>
    </r>
  </si>
  <si>
    <t>yjsx047</t>
  </si>
  <si>
    <r>
      <rPr>
        <sz val="11"/>
        <rFont val="宋体"/>
        <charset val="134"/>
      </rPr>
      <t>英吉沙县英也尔乡</t>
    </r>
    <r>
      <rPr>
        <sz val="11"/>
        <rFont val="Times New Roman"/>
        <charset val="134"/>
      </rPr>
      <t>2024</t>
    </r>
    <r>
      <rPr>
        <sz val="11"/>
        <rFont val="宋体"/>
        <charset val="134"/>
      </rPr>
      <t>年中央财政以工代赈项目</t>
    </r>
  </si>
  <si>
    <t>英也尔乡4村、6村、7村、8村、9村、10村</t>
  </si>
  <si>
    <r>
      <rPr>
        <b/>
        <sz val="11"/>
        <rFont val="宋体"/>
        <charset val="134"/>
      </rPr>
      <t>总投资：396</t>
    </r>
    <r>
      <rPr>
        <sz val="11"/>
        <rFont val="宋体"/>
        <charset val="134"/>
      </rPr>
      <t xml:space="preserve">万元        </t>
    </r>
    <r>
      <rPr>
        <b/>
        <sz val="11"/>
        <rFont val="宋体"/>
        <charset val="134"/>
      </rPr>
      <t>规模：7</t>
    </r>
    <r>
      <rPr>
        <sz val="11"/>
        <rFont val="宋体"/>
        <charset val="134"/>
      </rPr>
      <t>千米</t>
    </r>
    <r>
      <rPr>
        <sz val="11"/>
        <rFont val="Times New Roman"/>
        <charset val="134"/>
      </rPr>
      <t xml:space="preserve">                                                 </t>
    </r>
    <r>
      <rPr>
        <b/>
        <sz val="11"/>
        <rFont val="宋体"/>
        <charset val="134"/>
      </rPr>
      <t>建设内容：</t>
    </r>
    <r>
      <rPr>
        <sz val="11"/>
        <rFont val="宋体"/>
        <charset val="134"/>
      </rPr>
      <t>新建农村道路</t>
    </r>
    <r>
      <rPr>
        <sz val="11"/>
        <rFont val="Times New Roman"/>
        <charset val="134"/>
      </rPr>
      <t>7</t>
    </r>
    <r>
      <rPr>
        <sz val="11"/>
        <rFont val="宋体"/>
        <charset val="134"/>
      </rPr>
      <t>公里及配套附属设施等。</t>
    </r>
  </si>
  <si>
    <r>
      <rPr>
        <b/>
        <sz val="11"/>
        <rFont val="宋体"/>
        <charset val="134"/>
      </rPr>
      <t>社会效益：</t>
    </r>
    <r>
      <rPr>
        <sz val="11"/>
        <rFont val="宋体"/>
        <charset val="134"/>
      </rPr>
      <t>计划资产量化1个乡镇6个村。其中劳务报酬84万元以上，发放比例不低于中央资金的21%,能用人工尽量不用机械、能用当地群众尽量不用专业施工队伍，该项目预计带动当地农村群众110人以上。</t>
    </r>
  </si>
  <si>
    <t>yjsx048</t>
  </si>
  <si>
    <r>
      <rPr>
        <sz val="11"/>
        <rFont val="宋体"/>
        <charset val="134"/>
      </rPr>
      <t>英吉沙县乔勒潘乡</t>
    </r>
    <r>
      <rPr>
        <sz val="11"/>
        <rFont val="Times New Roman"/>
        <charset val="134"/>
      </rPr>
      <t>3</t>
    </r>
    <r>
      <rPr>
        <sz val="11"/>
        <rFont val="宋体"/>
        <charset val="134"/>
      </rPr>
      <t>村</t>
    </r>
    <r>
      <rPr>
        <sz val="11"/>
        <rFont val="Times New Roman"/>
        <charset val="134"/>
      </rPr>
      <t>2024</t>
    </r>
    <r>
      <rPr>
        <sz val="11"/>
        <rFont val="宋体"/>
        <charset val="134"/>
      </rPr>
      <t>年中央财政以工代赈项目</t>
    </r>
  </si>
  <si>
    <r>
      <rPr>
        <sz val="11"/>
        <rFont val="宋体"/>
        <charset val="134"/>
      </rPr>
      <t>乔勒潘乡</t>
    </r>
    <r>
      <rPr>
        <sz val="11"/>
        <rFont val="Times New Roman"/>
        <charset val="134"/>
      </rPr>
      <t>3</t>
    </r>
    <r>
      <rPr>
        <sz val="11"/>
        <rFont val="宋体"/>
        <charset val="134"/>
      </rPr>
      <t>村</t>
    </r>
  </si>
  <si>
    <r>
      <rPr>
        <b/>
        <sz val="11"/>
        <rFont val="宋体"/>
        <charset val="134"/>
      </rPr>
      <t>总投资：290</t>
    </r>
    <r>
      <rPr>
        <sz val="11"/>
        <rFont val="宋体"/>
        <charset val="134"/>
      </rPr>
      <t xml:space="preserve">万元        </t>
    </r>
    <r>
      <rPr>
        <b/>
        <sz val="11"/>
        <rFont val="宋体"/>
        <charset val="134"/>
      </rPr>
      <t>规模：57409.5</t>
    </r>
    <r>
      <rPr>
        <sz val="11"/>
        <rFont val="宋体"/>
        <charset val="134"/>
      </rPr>
      <t xml:space="preserve">平方米                              </t>
    </r>
    <r>
      <rPr>
        <b/>
        <sz val="11"/>
        <rFont val="宋体"/>
        <charset val="134"/>
      </rPr>
      <t>建设内容：</t>
    </r>
    <r>
      <rPr>
        <sz val="11"/>
        <rFont val="宋体"/>
        <charset val="134"/>
      </rPr>
      <t>乔勒潘乡3村地面硬化</t>
    </r>
    <r>
      <rPr>
        <sz val="11"/>
        <rFont val="Times New Roman"/>
        <charset val="134"/>
      </rPr>
      <t>57409.5</t>
    </r>
    <r>
      <rPr>
        <sz val="11"/>
        <rFont val="宋体"/>
        <charset val="134"/>
      </rPr>
      <t>㎡。</t>
    </r>
  </si>
  <si>
    <r>
      <rPr>
        <b/>
        <sz val="11"/>
        <rFont val="宋体"/>
        <charset val="134"/>
      </rPr>
      <t>社会效益：</t>
    </r>
    <r>
      <rPr>
        <sz val="11"/>
        <rFont val="宋体"/>
        <charset val="134"/>
      </rPr>
      <t>该项目预计带动当地群众务工人数90人以上，发放劳务报酬61万元，发放比例不低于中央资金的21%,能用人工尽量不用机械、能用当地群众尽量不用专业施工队伍原则，项目的实施可改善农村居民生活条件，进一步提升村容村貌。</t>
    </r>
  </si>
  <si>
    <t>yjsx049</t>
  </si>
  <si>
    <t>英吉沙县村庄规划编制项目</t>
  </si>
  <si>
    <t>村庄规划编制</t>
  </si>
  <si>
    <r>
      <rPr>
        <sz val="11"/>
        <rFont val="宋体"/>
        <charset val="134"/>
      </rPr>
      <t>克孜勒乡</t>
    </r>
    <r>
      <rPr>
        <sz val="11"/>
        <rFont val="Times New Roman"/>
        <charset val="134"/>
      </rPr>
      <t>2</t>
    </r>
    <r>
      <rPr>
        <sz val="11"/>
        <rFont val="宋体"/>
        <charset val="134"/>
      </rPr>
      <t>村、色提力乡</t>
    </r>
    <r>
      <rPr>
        <sz val="11"/>
        <rFont val="Times New Roman"/>
        <charset val="134"/>
      </rPr>
      <t>5</t>
    </r>
    <r>
      <rPr>
        <sz val="11"/>
        <rFont val="宋体"/>
        <charset val="134"/>
      </rPr>
      <t>村、乌恰镇</t>
    </r>
    <r>
      <rPr>
        <sz val="11"/>
        <rFont val="Times New Roman"/>
        <charset val="134"/>
      </rPr>
      <t>11</t>
    </r>
    <r>
      <rPr>
        <sz val="11"/>
        <rFont val="宋体"/>
        <charset val="134"/>
      </rPr>
      <t>村、芒辛镇</t>
    </r>
    <r>
      <rPr>
        <sz val="11"/>
        <rFont val="Times New Roman"/>
        <charset val="134"/>
      </rPr>
      <t>13</t>
    </r>
    <r>
      <rPr>
        <sz val="11"/>
        <rFont val="宋体"/>
        <charset val="134"/>
      </rPr>
      <t>村、托普鲁克乡</t>
    </r>
    <r>
      <rPr>
        <sz val="11"/>
        <rFont val="Times New Roman"/>
        <charset val="134"/>
      </rPr>
      <t>4</t>
    </r>
    <r>
      <rPr>
        <sz val="11"/>
        <rFont val="宋体"/>
        <charset val="134"/>
      </rPr>
      <t>村、萨罕镇</t>
    </r>
    <r>
      <rPr>
        <sz val="11"/>
        <rFont val="Times New Roman"/>
        <charset val="134"/>
      </rPr>
      <t>4</t>
    </r>
    <r>
      <rPr>
        <sz val="11"/>
        <rFont val="宋体"/>
        <charset val="134"/>
      </rPr>
      <t>村、乔勒潘乡</t>
    </r>
    <r>
      <rPr>
        <sz val="11"/>
        <rFont val="Times New Roman"/>
        <charset val="134"/>
      </rPr>
      <t>6</t>
    </r>
    <r>
      <rPr>
        <sz val="11"/>
        <rFont val="宋体"/>
        <charset val="134"/>
      </rPr>
      <t>村、苏盖提乡</t>
    </r>
    <r>
      <rPr>
        <sz val="11"/>
        <rFont val="Times New Roman"/>
        <charset val="134"/>
      </rPr>
      <t>8</t>
    </r>
    <r>
      <rPr>
        <sz val="11"/>
        <rFont val="宋体"/>
        <charset val="134"/>
      </rPr>
      <t>村、依格孜也尔乡</t>
    </r>
    <r>
      <rPr>
        <sz val="11"/>
        <rFont val="Times New Roman"/>
        <charset val="134"/>
      </rPr>
      <t>3</t>
    </r>
    <r>
      <rPr>
        <sz val="11"/>
        <rFont val="宋体"/>
        <charset val="134"/>
      </rPr>
      <t>村、英也尔乡</t>
    </r>
    <r>
      <rPr>
        <sz val="11"/>
        <rFont val="Times New Roman"/>
        <charset val="134"/>
      </rPr>
      <t>10</t>
    </r>
    <r>
      <rPr>
        <sz val="11"/>
        <rFont val="宋体"/>
        <charset val="134"/>
      </rPr>
      <t>村、艾古斯乡</t>
    </r>
    <r>
      <rPr>
        <sz val="11"/>
        <rFont val="Times New Roman"/>
        <charset val="134"/>
      </rPr>
      <t>6</t>
    </r>
    <r>
      <rPr>
        <sz val="11"/>
        <rFont val="宋体"/>
        <charset val="134"/>
      </rPr>
      <t>村、城关乡</t>
    </r>
    <r>
      <rPr>
        <sz val="11"/>
        <rFont val="Times New Roman"/>
        <charset val="134"/>
      </rPr>
      <t>13</t>
    </r>
    <r>
      <rPr>
        <sz val="11"/>
        <rFont val="宋体"/>
        <charset val="134"/>
      </rPr>
      <t>村、龙甫乡</t>
    </r>
    <r>
      <rPr>
        <sz val="11"/>
        <rFont val="Times New Roman"/>
        <charset val="134"/>
      </rPr>
      <t>4</t>
    </r>
    <r>
      <rPr>
        <sz val="11"/>
        <rFont val="宋体"/>
        <charset val="134"/>
      </rPr>
      <t>村、英吉沙镇</t>
    </r>
    <r>
      <rPr>
        <sz val="11"/>
        <rFont val="Times New Roman"/>
        <charset val="134"/>
      </rPr>
      <t>2</t>
    </r>
    <r>
      <rPr>
        <sz val="11"/>
        <rFont val="宋体"/>
        <charset val="134"/>
      </rPr>
      <t>村</t>
    </r>
  </si>
  <si>
    <r>
      <rPr>
        <b/>
        <sz val="11"/>
        <rFont val="宋体"/>
        <charset val="134"/>
      </rPr>
      <t>总投资：1168</t>
    </r>
    <r>
      <rPr>
        <sz val="11"/>
        <rFont val="宋体"/>
        <charset val="134"/>
      </rPr>
      <t xml:space="preserve">万元        </t>
    </r>
    <r>
      <rPr>
        <b/>
        <sz val="11"/>
        <rFont val="宋体"/>
        <charset val="134"/>
      </rPr>
      <t>规模：73</t>
    </r>
    <r>
      <rPr>
        <sz val="11"/>
        <rFont val="宋体"/>
        <charset val="134"/>
      </rPr>
      <t xml:space="preserve">个                  </t>
    </r>
    <r>
      <rPr>
        <b/>
        <sz val="11"/>
        <rFont val="宋体"/>
        <charset val="134"/>
      </rPr>
      <t>建设内容：</t>
    </r>
    <r>
      <rPr>
        <sz val="11"/>
        <rFont val="宋体"/>
        <charset val="134"/>
      </rPr>
      <t>对14个地区级示范村、59个行政村进行村庄规划编制。</t>
    </r>
  </si>
  <si>
    <t>自然资源局</t>
  </si>
  <si>
    <r>
      <rPr>
        <sz val="11"/>
        <rFont val="宋体"/>
        <charset val="134"/>
      </rPr>
      <t>阿里木江</t>
    </r>
    <r>
      <rPr>
        <sz val="11"/>
        <rFont val="Times New Roman"/>
        <charset val="134"/>
      </rPr>
      <t>·</t>
    </r>
    <r>
      <rPr>
        <sz val="11"/>
        <rFont val="宋体"/>
        <charset val="134"/>
      </rPr>
      <t>奥布力</t>
    </r>
  </si>
  <si>
    <r>
      <rPr>
        <b/>
        <sz val="11"/>
        <rFont val="Times New Roman"/>
        <charset val="134"/>
      </rPr>
      <t>1.</t>
    </r>
    <r>
      <rPr>
        <b/>
        <sz val="11"/>
        <rFont val="宋体"/>
        <charset val="134"/>
      </rPr>
      <t>经济效益：</t>
    </r>
    <r>
      <rPr>
        <sz val="11"/>
        <rFont val="宋体"/>
        <charset val="134"/>
      </rPr>
      <t>通过规划可以深入了解村镇存在的实际问题、农民意愿、村镇发展动力，确保新农村建设符合村镇的实际发展需求。确定村镇建设的发展方向和规模，合理组织村镇各建设项目的用地与布局，妥善安排建设项目的进程，以便科学地、有计划地进行农村现代化建设。</t>
    </r>
    <r>
      <rPr>
        <sz val="11"/>
        <rFont val="Times New Roman"/>
        <charset val="134"/>
      </rPr>
      <t xml:space="preserve">
</t>
    </r>
    <r>
      <rPr>
        <b/>
        <sz val="11"/>
        <rFont val="Times New Roman"/>
        <charset val="134"/>
      </rPr>
      <t>2.</t>
    </r>
    <r>
      <rPr>
        <b/>
        <sz val="11"/>
        <rFont val="宋体"/>
        <charset val="134"/>
      </rPr>
      <t>社会效益：</t>
    </r>
    <r>
      <rPr>
        <sz val="11"/>
        <rFont val="宋体"/>
        <charset val="134"/>
      </rPr>
      <t>最大限度地利用有限的资源满足社会上人们日益增长的物质文化需求。</t>
    </r>
  </si>
  <si>
    <t>yjsx050</t>
  </si>
  <si>
    <r>
      <rPr>
        <sz val="11"/>
        <rFont val="宋体"/>
        <charset val="134"/>
      </rPr>
      <t>英吉沙县芒辛镇</t>
    </r>
    <r>
      <rPr>
        <sz val="11"/>
        <rFont val="Times New Roman"/>
        <charset val="134"/>
      </rPr>
      <t>2024</t>
    </r>
    <r>
      <rPr>
        <sz val="11"/>
        <rFont val="宋体"/>
        <charset val="134"/>
      </rPr>
      <t>年中央财政以工代赈项目</t>
    </r>
  </si>
  <si>
    <t>芒辛镇</t>
  </si>
  <si>
    <r>
      <rPr>
        <b/>
        <sz val="11"/>
        <rFont val="宋体"/>
        <charset val="134"/>
      </rPr>
      <t>总投资：346万元        规模：13.2千米   
建设内容：</t>
    </r>
    <r>
      <rPr>
        <sz val="11"/>
        <rFont val="宋体"/>
        <charset val="134"/>
      </rPr>
      <t>一是建设沙石生产道路</t>
    </r>
    <r>
      <rPr>
        <sz val="11"/>
        <rFont val="Times New Roman"/>
        <charset val="134"/>
      </rPr>
      <t>13.2km</t>
    </r>
    <r>
      <rPr>
        <sz val="11"/>
        <rFont val="宋体"/>
        <charset val="134"/>
      </rPr>
      <t>、路渠边护栏</t>
    </r>
    <r>
      <rPr>
        <sz val="11"/>
        <rFont val="Times New Roman"/>
        <charset val="134"/>
      </rPr>
      <t>4.8km</t>
    </r>
    <r>
      <rPr>
        <sz val="11"/>
        <rFont val="宋体"/>
        <charset val="134"/>
      </rPr>
      <t>；二是地面硬化</t>
    </r>
    <r>
      <rPr>
        <sz val="11"/>
        <rFont val="Times New Roman"/>
        <charset val="134"/>
      </rPr>
      <t>1400</t>
    </r>
    <r>
      <rPr>
        <sz val="11"/>
        <rFont val="宋体"/>
        <charset val="134"/>
      </rPr>
      <t>㎡等。</t>
    </r>
  </si>
  <si>
    <r>
      <rPr>
        <b/>
        <sz val="11"/>
        <rFont val="宋体"/>
        <charset val="134"/>
      </rPr>
      <t>社会效益：</t>
    </r>
    <r>
      <rPr>
        <sz val="11"/>
        <rFont val="宋体"/>
        <charset val="134"/>
      </rPr>
      <t>计划资产量化1个乡镇2个村。其中劳务报酬83万元左右，发放比例不低于中央资金的12%,能用人工尽量不用机械、能用当地群众尽量不用专业施工队伍，该项目预计带动当地农村群众30人以上。</t>
    </r>
  </si>
  <si>
    <t>yjsx051</t>
  </si>
  <si>
    <r>
      <rPr>
        <sz val="11"/>
        <rFont val="宋体"/>
        <charset val="134"/>
      </rPr>
      <t>英吉沙县芒辛镇文化旅游产业配套道路建设</t>
    </r>
    <r>
      <rPr>
        <sz val="11"/>
        <rFont val="Times New Roman"/>
        <charset val="134"/>
      </rPr>
      <t>2024</t>
    </r>
    <r>
      <rPr>
        <sz val="11"/>
        <rFont val="宋体"/>
        <charset val="134"/>
      </rPr>
      <t>年中央财政以工代赈项目</t>
    </r>
  </si>
  <si>
    <r>
      <rPr>
        <b/>
        <sz val="11"/>
        <rFont val="宋体"/>
        <charset val="134"/>
      </rPr>
      <t>总投资：380万元        规模：2.1千米
建设内容：</t>
    </r>
    <r>
      <rPr>
        <sz val="11"/>
        <rFont val="宋体"/>
        <charset val="134"/>
      </rPr>
      <t>新建</t>
    </r>
    <r>
      <rPr>
        <sz val="11"/>
        <rFont val="Times New Roman"/>
        <charset val="134"/>
      </rPr>
      <t>6</t>
    </r>
    <r>
      <rPr>
        <sz val="11"/>
        <rFont val="宋体"/>
        <charset val="134"/>
      </rPr>
      <t>米宽沥青道路</t>
    </r>
    <r>
      <rPr>
        <sz val="11"/>
        <rFont val="Times New Roman"/>
        <charset val="134"/>
      </rPr>
      <t>2.1km</t>
    </r>
    <r>
      <rPr>
        <sz val="11"/>
        <rFont val="宋体"/>
        <charset val="134"/>
      </rPr>
      <t>、步行道</t>
    </r>
    <r>
      <rPr>
        <sz val="11"/>
        <rFont val="Times New Roman"/>
        <charset val="134"/>
      </rPr>
      <t>0.3km</t>
    </r>
    <r>
      <rPr>
        <sz val="11"/>
        <rFont val="宋体"/>
        <charset val="134"/>
      </rPr>
      <t>并配套相关附属设施等。</t>
    </r>
  </si>
  <si>
    <r>
      <rPr>
        <b/>
        <sz val="11"/>
        <rFont val="宋体"/>
        <charset val="134"/>
      </rPr>
      <t>社会效益：</t>
    </r>
    <r>
      <rPr>
        <sz val="11"/>
        <rFont val="宋体"/>
        <charset val="134"/>
      </rPr>
      <t>计划资产量化1个乡镇1个村。其中劳务报酬83万元左右，发放比例不低于中央资金的12%,能用人工尽量不用机械、能用当地群众尽量不用专业施工队伍，该项目预计带动当地农村群众10人以上。</t>
    </r>
  </si>
  <si>
    <t>四、两不愁三保障</t>
  </si>
  <si>
    <t>yjsx052</t>
  </si>
  <si>
    <t>英吉沙县雨露计划项目</t>
  </si>
  <si>
    <t>巩固三保障成果</t>
  </si>
  <si>
    <r>
      <rPr>
        <sz val="11"/>
        <rFont val="宋体"/>
        <charset val="134"/>
      </rPr>
      <t>享受</t>
    </r>
    <r>
      <rPr>
        <sz val="11"/>
        <rFont val="Times New Roman"/>
        <charset val="134"/>
      </rPr>
      <t>“</t>
    </r>
    <r>
      <rPr>
        <sz val="11"/>
        <rFont val="宋体"/>
        <charset val="134"/>
      </rPr>
      <t>雨露计划</t>
    </r>
    <r>
      <rPr>
        <sz val="11"/>
        <rFont val="Times New Roman"/>
        <charset val="134"/>
      </rPr>
      <t>+”</t>
    </r>
    <r>
      <rPr>
        <sz val="11"/>
        <rFont val="宋体"/>
        <charset val="134"/>
      </rPr>
      <t>职业教育补助</t>
    </r>
  </si>
  <si>
    <r>
      <rPr>
        <b/>
        <sz val="11"/>
        <rFont val="宋体"/>
        <charset val="134"/>
      </rPr>
      <t>总投资：</t>
    </r>
    <r>
      <rPr>
        <b/>
        <sz val="11"/>
        <rFont val="Times New Roman"/>
        <charset val="134"/>
      </rPr>
      <t>2550</t>
    </r>
    <r>
      <rPr>
        <sz val="11"/>
        <rFont val="宋体"/>
        <charset val="134"/>
      </rPr>
      <t xml:space="preserve">万元        </t>
    </r>
    <r>
      <rPr>
        <b/>
        <sz val="11"/>
        <rFont val="宋体"/>
        <charset val="134"/>
      </rPr>
      <t>规模：</t>
    </r>
    <r>
      <rPr>
        <b/>
        <sz val="11"/>
        <rFont val="Times New Roman"/>
        <charset val="134"/>
      </rPr>
      <t>8500</t>
    </r>
    <r>
      <rPr>
        <sz val="11"/>
        <rFont val="宋体"/>
        <charset val="134"/>
      </rPr>
      <t xml:space="preserve">人                                </t>
    </r>
    <r>
      <rPr>
        <b/>
        <sz val="11"/>
        <rFont val="宋体"/>
        <charset val="134"/>
      </rPr>
      <t>建设内容：</t>
    </r>
    <r>
      <rPr>
        <sz val="11"/>
        <rFont val="宋体"/>
        <charset val="134"/>
      </rPr>
      <t>英吉沙县户籍的已脱贫户、监测对象的家庭子女在接受中等职业教育（含普通中专、成人中专、职业高中、技工院校）、高等职业教育的（全日制普通大专、高职院校、技师学院等）能顺利完成学业，确保每个孩子学习一项技能。</t>
    </r>
  </si>
  <si>
    <t>教育局</t>
  </si>
  <si>
    <t>夏建国</t>
  </si>
  <si>
    <r>
      <rPr>
        <b/>
        <sz val="11"/>
        <rFont val="宋体"/>
        <charset val="134"/>
      </rPr>
      <t>社会效益：</t>
    </r>
    <r>
      <rPr>
        <sz val="11"/>
        <rFont val="宋体"/>
        <charset val="134"/>
      </rPr>
      <t>通过雨露计划项目的实施，使英吉沙县脱贫家庭子女（含监测帮扶对象家庭）初、高中毕业后接受中、高等职业教育的比例逐步提高，确保每个孩子学习一项技能，使脱贫家庭（含监测帮扶对象家庭）创业就业能力得到提升。</t>
    </r>
  </si>
  <si>
    <t>五、其他</t>
  </si>
  <si>
    <t>yjsx053</t>
  </si>
  <si>
    <r>
      <rPr>
        <sz val="11"/>
        <rFont val="宋体"/>
        <charset val="134"/>
      </rPr>
      <t>英吉沙县</t>
    </r>
    <r>
      <rPr>
        <sz val="11"/>
        <rFont val="Times New Roman"/>
        <charset val="134"/>
      </rPr>
      <t>“</t>
    </r>
    <r>
      <rPr>
        <sz val="11"/>
        <rFont val="宋体"/>
        <charset val="134"/>
      </rPr>
      <t>健康饮茶</t>
    </r>
    <r>
      <rPr>
        <sz val="11"/>
        <rFont val="Times New Roman"/>
        <charset val="134"/>
      </rPr>
      <t>”</t>
    </r>
    <r>
      <rPr>
        <sz val="11"/>
        <rFont val="宋体"/>
        <charset val="134"/>
      </rPr>
      <t>送茶入户项目</t>
    </r>
  </si>
  <si>
    <t>饮用低氟茶</t>
  </si>
  <si>
    <r>
      <rPr>
        <b/>
        <sz val="11"/>
        <rFont val="宋体"/>
        <charset val="134"/>
      </rPr>
      <t>总投资：</t>
    </r>
    <r>
      <rPr>
        <b/>
        <sz val="11"/>
        <rFont val="Times New Roman"/>
        <charset val="134"/>
      </rPr>
      <t>45</t>
    </r>
    <r>
      <rPr>
        <sz val="11"/>
        <rFont val="宋体"/>
        <charset val="134"/>
      </rPr>
      <t xml:space="preserve">万元          </t>
    </r>
    <r>
      <rPr>
        <b/>
        <sz val="11"/>
        <rFont val="宋体"/>
        <charset val="134"/>
      </rPr>
      <t>规模：</t>
    </r>
    <r>
      <rPr>
        <b/>
        <sz val="11"/>
        <rFont val="Times New Roman"/>
        <charset val="134"/>
      </rPr>
      <t>7466</t>
    </r>
    <r>
      <rPr>
        <sz val="11"/>
        <rFont val="宋体"/>
        <charset val="134"/>
      </rPr>
      <t xml:space="preserve">人                        </t>
    </r>
    <r>
      <rPr>
        <b/>
        <sz val="11"/>
        <rFont val="宋体"/>
        <charset val="134"/>
      </rPr>
      <t>建设内容：</t>
    </r>
    <r>
      <rPr>
        <sz val="11"/>
        <rFont val="宋体"/>
        <charset val="134"/>
      </rPr>
      <t>目前我县享受相关政策的群众</t>
    </r>
    <r>
      <rPr>
        <sz val="11"/>
        <rFont val="Times New Roman"/>
        <charset val="134"/>
      </rPr>
      <t>(</t>
    </r>
    <r>
      <rPr>
        <sz val="11"/>
        <rFont val="宋体"/>
        <charset val="134"/>
      </rPr>
      <t>监测户</t>
    </r>
    <r>
      <rPr>
        <sz val="11"/>
        <rFont val="Times New Roman"/>
        <charset val="134"/>
      </rPr>
      <t>)</t>
    </r>
    <r>
      <rPr>
        <sz val="11"/>
        <rFont val="宋体"/>
        <charset val="134"/>
      </rPr>
      <t>有</t>
    </r>
    <r>
      <rPr>
        <sz val="11"/>
        <rFont val="Times New Roman"/>
        <charset val="134"/>
      </rPr>
      <t>7466</t>
    </r>
    <r>
      <rPr>
        <sz val="11"/>
        <rFont val="宋体"/>
        <charset val="134"/>
      </rPr>
      <t>户。每户群众每年送边销茶</t>
    </r>
    <r>
      <rPr>
        <sz val="11"/>
        <rFont val="Times New Roman"/>
        <charset val="134"/>
      </rPr>
      <t>2</t>
    </r>
    <r>
      <rPr>
        <sz val="11"/>
        <rFont val="宋体"/>
        <charset val="134"/>
      </rPr>
      <t>公斤</t>
    </r>
    <r>
      <rPr>
        <sz val="11"/>
        <rFont val="Times New Roman"/>
        <charset val="134"/>
      </rPr>
      <t>(</t>
    </r>
    <r>
      <rPr>
        <sz val="11"/>
        <rFont val="宋体"/>
        <charset val="134"/>
      </rPr>
      <t>价值约</t>
    </r>
    <r>
      <rPr>
        <sz val="11"/>
        <rFont val="Times New Roman"/>
        <charset val="134"/>
      </rPr>
      <t>80</t>
    </r>
    <r>
      <rPr>
        <sz val="11"/>
        <rFont val="宋体"/>
        <charset val="134"/>
      </rPr>
      <t>元</t>
    </r>
    <r>
      <rPr>
        <sz val="11"/>
        <rFont val="Times New Roman"/>
        <charset val="134"/>
      </rPr>
      <t>)</t>
    </r>
    <r>
      <rPr>
        <sz val="11"/>
        <rFont val="宋体"/>
        <charset val="134"/>
      </rPr>
      <t>。全县</t>
    </r>
    <r>
      <rPr>
        <sz val="11"/>
        <rFont val="Times New Roman"/>
        <charset val="134"/>
      </rPr>
      <t>2024</t>
    </r>
    <r>
      <rPr>
        <sz val="11"/>
        <rFont val="宋体"/>
        <charset val="134"/>
      </rPr>
      <t>年该项目资金需要约</t>
    </r>
    <r>
      <rPr>
        <sz val="11"/>
        <rFont val="Times New Roman"/>
        <charset val="134"/>
      </rPr>
      <t>45</t>
    </r>
    <r>
      <rPr>
        <sz val="11"/>
        <rFont val="宋体"/>
        <charset val="134"/>
      </rPr>
      <t>万元。</t>
    </r>
  </si>
  <si>
    <r>
      <rPr>
        <b/>
        <sz val="11"/>
        <rFont val="Times New Roman"/>
        <charset val="134"/>
      </rPr>
      <t>1.</t>
    </r>
    <r>
      <rPr>
        <b/>
        <sz val="11"/>
        <rFont val="宋体"/>
        <charset val="134"/>
      </rPr>
      <t>经济效益：</t>
    </r>
    <r>
      <rPr>
        <sz val="11"/>
        <rFont val="宋体"/>
        <charset val="134"/>
      </rPr>
      <t>每年将</t>
    </r>
    <r>
      <rPr>
        <sz val="11"/>
        <rFont val="Times New Roman"/>
        <charset val="134"/>
      </rPr>
      <t>“</t>
    </r>
    <r>
      <rPr>
        <sz val="11"/>
        <rFont val="宋体"/>
        <charset val="134"/>
      </rPr>
      <t>饮用低氟边销茶</t>
    </r>
    <r>
      <rPr>
        <sz val="11"/>
        <rFont val="Times New Roman"/>
        <charset val="134"/>
      </rPr>
      <t>”</t>
    </r>
    <r>
      <rPr>
        <sz val="11"/>
        <rFont val="宋体"/>
        <charset val="134"/>
      </rPr>
      <t>作为衔接资金</t>
    </r>
    <r>
      <rPr>
        <sz val="11"/>
        <rFont val="Times New Roman"/>
        <charset val="134"/>
      </rPr>
      <t>(</t>
    </r>
    <r>
      <rPr>
        <sz val="11"/>
        <rFont val="宋体"/>
        <charset val="134"/>
      </rPr>
      <t>少数民族发展任务</t>
    </r>
    <r>
      <rPr>
        <sz val="11"/>
        <rFont val="Times New Roman"/>
        <charset val="134"/>
      </rPr>
      <t>)</t>
    </r>
    <r>
      <rPr>
        <sz val="11"/>
        <rFont val="宋体"/>
        <charset val="134"/>
      </rPr>
      <t>的重点任务和重点项目予以落实，积极开展</t>
    </r>
    <r>
      <rPr>
        <sz val="11"/>
        <rFont val="Times New Roman"/>
        <charset val="134"/>
      </rPr>
      <t>“</t>
    </r>
    <r>
      <rPr>
        <sz val="11"/>
        <rFont val="宋体"/>
        <charset val="134"/>
      </rPr>
      <t>健康饮茶</t>
    </r>
    <r>
      <rPr>
        <sz val="11"/>
        <rFont val="Times New Roman"/>
        <charset val="134"/>
      </rPr>
      <t>·</t>
    </r>
    <r>
      <rPr>
        <sz val="11"/>
        <rFont val="宋体"/>
        <charset val="134"/>
      </rPr>
      <t>送茶入户</t>
    </r>
    <r>
      <rPr>
        <sz val="11"/>
        <rFont val="Times New Roman"/>
        <charset val="134"/>
      </rPr>
      <t>”</t>
    </r>
    <r>
      <rPr>
        <sz val="11"/>
        <rFont val="宋体"/>
        <charset val="134"/>
      </rPr>
      <t>活动，让各族群众喝上低氟茶、健康茶，引导树立健康饮茶观念。</t>
    </r>
    <r>
      <rPr>
        <sz val="11"/>
        <rFont val="Times New Roman"/>
        <charset val="134"/>
      </rPr>
      <t xml:space="preserve">
</t>
    </r>
    <r>
      <rPr>
        <b/>
        <sz val="11"/>
        <rFont val="Times New Roman"/>
        <charset val="134"/>
      </rPr>
      <t>2.</t>
    </r>
    <r>
      <rPr>
        <b/>
        <sz val="11"/>
        <rFont val="宋体"/>
        <charset val="134"/>
      </rPr>
      <t>社会效益</t>
    </r>
    <r>
      <rPr>
        <sz val="11"/>
        <rFont val="宋体"/>
        <charset val="134"/>
      </rPr>
      <t>：受益脱贫人口数</t>
    </r>
    <r>
      <rPr>
        <sz val="11"/>
        <rFont val="Times New Roman"/>
        <charset val="134"/>
      </rPr>
      <t>≥7466</t>
    </r>
    <r>
      <rPr>
        <sz val="11"/>
        <rFont val="宋体"/>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</si>
</sst>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color theme="1"/>
      <name val="Times New Roman"/>
      <charset val="134"/>
    </font>
    <font>
      <sz val="11"/>
      <name val="Times New Roman"/>
      <charset val="134"/>
    </font>
    <font>
      <b/>
      <sz val="24"/>
      <color theme="1"/>
      <name val="方正小标宋_GBK"/>
      <charset val="134"/>
    </font>
    <font>
      <b/>
      <sz val="24"/>
      <color theme="1"/>
      <name val="Times New Roman"/>
      <charset val="134"/>
    </font>
    <font>
      <sz val="11"/>
      <color theme="1"/>
      <name val="黑体"/>
      <charset val="134"/>
    </font>
    <font>
      <sz val="11"/>
      <color theme="1"/>
      <name val="方正黑体_GBK"/>
      <charset val="134"/>
    </font>
    <font>
      <sz val="11"/>
      <name val="宋体"/>
      <charset val="134"/>
    </font>
    <font>
      <b/>
      <sz val="11"/>
      <name val="宋体"/>
      <charset val="134"/>
    </font>
    <font>
      <sz val="10"/>
      <name val="宋体"/>
      <charset val="134"/>
    </font>
    <font>
      <sz val="11"/>
      <name val="宋体"/>
      <charset val="134"/>
      <scheme val="minor"/>
    </font>
    <font>
      <sz val="11"/>
      <name val="方正黑体_GBK"/>
      <charset val="134"/>
    </font>
    <font>
      <b/>
      <sz val="11"/>
      <color theme="1"/>
      <name val="宋体"/>
      <charset val="134"/>
    </font>
    <font>
      <sz val="14"/>
      <name val="宋体"/>
      <charset val="134"/>
    </font>
    <font>
      <sz val="14"/>
      <name val="Times New Roman"/>
      <charset val="134"/>
    </font>
    <font>
      <sz val="14"/>
      <color theme="1"/>
      <name val="Times New Roman"/>
      <charset val="134"/>
    </font>
    <font>
      <sz val="11"/>
      <color rgb="FFFF0000"/>
      <name val="Times New Roman"/>
      <charset val="134"/>
    </font>
    <font>
      <b/>
      <sz val="11"/>
      <name val="Times New Roman"/>
      <charset val="134"/>
    </font>
    <font>
      <b/>
      <sz val="11"/>
      <name val="宋体"/>
      <charset val="134"/>
      <scheme val="minor"/>
    </font>
    <font>
      <sz val="14"/>
      <color theme="1"/>
      <name val="宋体"/>
      <charset val="134"/>
      <scheme val="minor"/>
    </font>
    <font>
      <sz val="12"/>
      <color theme="1"/>
      <name val="黑体"/>
      <charset val="134"/>
    </font>
    <font>
      <sz val="11"/>
      <color theme="1"/>
      <name val="宋体"/>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tint="-0.15"/>
        <bgColor indexed="64"/>
      </patternFill>
    </fill>
    <fill>
      <patternFill patternType="solid">
        <fgColor rgb="FF00B0F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5"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6" borderId="11" applyNumberFormat="0" applyAlignment="0" applyProtection="0">
      <alignment vertical="center"/>
    </xf>
    <xf numFmtId="0" fontId="32" fillId="7" borderId="12" applyNumberFormat="0" applyAlignment="0" applyProtection="0">
      <alignment vertical="center"/>
    </xf>
    <xf numFmtId="0" fontId="33" fillId="7" borderId="11" applyNumberFormat="0" applyAlignment="0" applyProtection="0">
      <alignment vertical="center"/>
    </xf>
    <xf numFmtId="0" fontId="34" fillId="8"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cellStyleXfs>
  <cellXfs count="78">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8"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9" fillId="0" borderId="0" xfId="0" applyFont="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0" borderId="1" xfId="0" applyFont="1" applyBorder="1" applyAlignment="1">
      <alignment horizontal="center"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4" borderId="1" xfId="0" applyFont="1" applyFill="1" applyBorder="1" applyAlignment="1" applyProtection="1">
      <alignment horizontal="left" vertical="center" wrapText="1"/>
      <protection locked="0"/>
    </xf>
    <xf numFmtId="0" fontId="1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4" borderId="1" xfId="0" applyFill="1" applyBorder="1">
      <alignment vertical="center"/>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37</xdr:row>
      <xdr:rowOff>0</xdr:rowOff>
    </xdr:from>
    <xdr:to>
      <xdr:col>7</xdr:col>
      <xdr:colOff>95250</xdr:colOff>
      <xdr:row>37</xdr:row>
      <xdr:rowOff>228600</xdr:rowOff>
    </xdr:to>
    <xdr:pic>
      <xdr:nvPicPr>
        <xdr:cNvPr id="12078"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79"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0"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1"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2"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3"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4"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5"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6"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7"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8"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89"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0"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1"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2"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3"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4"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5"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6"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7"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8"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099"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0"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1"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2"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3"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4"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5"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6"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7"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8"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09"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0"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1"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2"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3"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4"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5"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6"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7"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8"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19"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0"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1"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2"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3"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4"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125"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26" name="Text Box 7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27" name="Text Box 8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28" name="Text Box 8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29" name="Text Box 8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0" name="Picture 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1" name="Picture 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2" name="Picture 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3" name="Picture 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4" name="Picture 1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5" name="Picture 1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6" name="Picture 1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7" name="Picture 1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8" name="Picture 1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39" name="Picture 1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0" name="Picture 1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1" name="Picture 1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2" name="Picture 1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3" name="Picture 1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4" name="Picture 2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5" name="Picture 2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6" name="Picture 2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7" name="Picture 2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8" name="Picture 2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49" name="Picture 2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0" name="Picture 2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1" name="Picture 2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2" name="Picture 2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3" name="Picture 2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4" name="Picture 3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5" name="Picture 3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6" name="Picture 3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7" name="Picture 3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8" name="Picture 3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59" name="Picture 3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0" name="Picture 3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1" name="Picture 3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2" name="Picture 3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3" name="Picture 3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4" name="Picture 4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5" name="Picture 4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6" name="Picture 4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7" name="Picture 4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8" name="Picture 4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69" name="Picture 4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0" name="Picture 4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1" name="Picture 4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2" name="Picture 4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3" name="Picture 4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4" name="Text Box 7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5" name="Text Box 8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6" name="Text Box 8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7" name="Text Box 8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8" name="Picture 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79" name="Picture 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0" name="Picture 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1" name="Picture 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2" name="Picture 1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3" name="Picture 1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4" name="Picture 1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5" name="Picture 1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6" name="Picture 1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7" name="Picture 1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8" name="Picture 1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89" name="Picture 1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0" name="Picture 1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1" name="Picture 1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2" name="Picture 2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3" name="Picture 2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4" name="Picture 2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5" name="Picture 2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6" name="Picture 2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7" name="Picture 2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8" name="Picture 2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199" name="Picture 2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0" name="Picture 2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1" name="Picture 2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2" name="Picture 3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3" name="Picture 3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4" name="Picture 3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5" name="Picture 3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6" name="Picture 3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7" name="Picture 3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8" name="Picture 3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09" name="Picture 3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0" name="Picture 3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1" name="Picture 3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2" name="Picture 4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3" name="Picture 4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4" name="Picture 4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5" name="Picture 4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6" name="Picture 4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7" name="Picture 4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8" name="Picture 4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19" name="Picture 4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20" name="Picture 4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221" name="Picture 4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2"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3"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4"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5"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6"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7"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8"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29"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0"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1"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2"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3"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4"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5"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6"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7"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8"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39"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0"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1"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2"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3"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4"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5"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6"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7"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8"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49"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0"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1"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2"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3"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4"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5"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6"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7"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8"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59"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0"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1"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2"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3"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4"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5"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6"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7"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8"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69"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0"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1"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2"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3"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4"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5"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6"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7"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8"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79"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0"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1"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2"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3"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4"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5"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6"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7"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8"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89"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0"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1"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2"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3"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4"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5"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6"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7"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8"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299"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0"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1"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2"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3"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4"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5"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6"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7"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8"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09"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0"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1"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2"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3"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4"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5"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6"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7"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8"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19"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0"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1"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2"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3"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4"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5"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6"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7"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8"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29"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0"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1"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2"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3"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4"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5"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6"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7"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8"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39"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0"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1"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2"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3"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4"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5"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6"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7"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8"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49"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0"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1"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2"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3"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4"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5"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6"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7"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8"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59"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0"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1"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2"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3"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4"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5"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6"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7"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8"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69"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0"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1"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2"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3"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4"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5"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6"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7"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8"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79"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0"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1"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2"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3"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4"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5"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6"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7"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8"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89"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0"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1"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2"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3"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4"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5"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6"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7"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8"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399"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0"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1"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2"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3"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4"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5"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6"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7"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8"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09"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0"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1"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2"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3"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4"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5"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6"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7"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8"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19"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0"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1"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2"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3"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4"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5"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6"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7"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8"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29"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0"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1"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2"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3"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4"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5"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6"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7"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8"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39"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0"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1"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2"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3"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4"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5"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6"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7"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8"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49"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0"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1"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2"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3"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4"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5"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6"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7"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8"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59"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60"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461"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2" name="Text Box 7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3" name="Text Box 8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4" name="Text Box 8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5" name="Text Box 8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6" name="Picture 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7" name="Picture 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8" name="Picture 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69" name="Picture 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0" name="Picture 1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1" name="Picture 1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2" name="Picture 1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3" name="Picture 1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4" name="Picture 1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5" name="Picture 1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6" name="Picture 1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7" name="Picture 1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8" name="Picture 1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79" name="Picture 1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0" name="Picture 2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1" name="Picture 2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2" name="Picture 2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3" name="Picture 2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4" name="Picture 2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5" name="Picture 2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6" name="Picture 2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7" name="Picture 2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8" name="Picture 2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89" name="Picture 2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0" name="Picture 3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1" name="Picture 3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2" name="Picture 3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3" name="Picture 3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4" name="Picture 3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5" name="Picture 3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6" name="Picture 3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7" name="Picture 3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8" name="Picture 3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499" name="Picture 3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0" name="Picture 4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1" name="Picture 4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2" name="Picture 4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3" name="Picture 4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4" name="Picture 4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5" name="Picture 4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6" name="Picture 4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7" name="Picture 4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8" name="Picture 4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509" name="Picture 4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0"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1"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2"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3"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4"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5"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6"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7"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8"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19"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0"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1"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2"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3"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4"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5"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6"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7"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8"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29"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0"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1"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2"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3"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4"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5"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6"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7"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8"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39"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0"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1"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2"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3"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4"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5"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6"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7"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8"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49"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0"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1"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2"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3"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4"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5"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6"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557"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58" name="Text Box 7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59" name="Text Box 8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0" name="Text Box 8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1" name="Text Box 8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2" name="Picture 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3" name="Picture 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4" name="Picture 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5" name="Picture 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6" name="Picture 1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7" name="Picture 1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8" name="Picture 1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69" name="Picture 1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0" name="Picture 1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1" name="Picture 1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2" name="Picture 1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3" name="Picture 1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4" name="Picture 1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5" name="Picture 1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6" name="Picture 2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7" name="Picture 2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8" name="Picture 2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79" name="Picture 2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0" name="Picture 2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1" name="Picture 2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2" name="Picture 2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3" name="Picture 2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4" name="Picture 2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5" name="Picture 2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6" name="Picture 3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7" name="Picture 3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8" name="Picture 3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89" name="Picture 3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0" name="Picture 3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1" name="Picture 3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2" name="Picture 3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3" name="Picture 3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4" name="Picture 3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5" name="Picture 3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6" name="Picture 4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7" name="Picture 4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8" name="Picture 4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599" name="Picture 4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0" name="Picture 4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1" name="Picture 4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2" name="Picture 4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3" name="Picture 4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4" name="Picture 4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5" name="Picture 4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6" name="Text Box 7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7" name="Text Box 8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8" name="Text Box 8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09" name="Text Box 8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0" name="Picture 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1" name="Picture 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2" name="Picture 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3" name="Picture 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4" name="Picture 1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5" name="Picture 1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6" name="Picture 1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7" name="Picture 1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8" name="Picture 1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19" name="Picture 1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0" name="Picture 1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1" name="Picture 1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2" name="Picture 1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3" name="Picture 1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4" name="Picture 2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5" name="Picture 2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6" name="Picture 2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7" name="Picture 2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8" name="Picture 2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29" name="Picture 2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0" name="Picture 2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1" name="Picture 2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2" name="Picture 2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3" name="Picture 2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4" name="Picture 3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5" name="Picture 3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6" name="Picture 3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7" name="Picture 3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8" name="Picture 3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39" name="Picture 3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0" name="Picture 3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1" name="Picture 3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2" name="Picture 3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3" name="Picture 3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4" name="Picture 40"/>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5" name="Picture 41"/>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6" name="Picture 42"/>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7" name="Picture 43"/>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8" name="Picture 44"/>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49" name="Picture 45"/>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50" name="Picture 46"/>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51" name="Picture 47"/>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52" name="Picture 48"/>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94615</xdr:colOff>
      <xdr:row>37</xdr:row>
      <xdr:rowOff>227965</xdr:rowOff>
    </xdr:to>
    <xdr:pic>
      <xdr:nvPicPr>
        <xdr:cNvPr id="12653" name="Picture 49"/>
        <xdr:cNvPicPr/>
      </xdr:nvPicPr>
      <xdr:blipFill>
        <a:blip r:embed="rId1" r:link="rId2"/>
        <a:stretch>
          <a:fillRect/>
        </a:stretch>
      </xdr:blipFill>
      <xdr:spPr>
        <a:xfrm>
          <a:off x="4944745" y="42489120"/>
          <a:ext cx="94615" cy="227965"/>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4"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5"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6"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7"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8"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59"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0"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1"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2"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3"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4"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5"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6"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7"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8"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69"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0"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1"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2"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3"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4"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5"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6"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7"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8"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79"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0"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1"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2"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3"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4"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5"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6"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7"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8"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89"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0"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1"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2"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3"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4"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5"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6"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7"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8"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699"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0"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1"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2"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3"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4"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5"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6"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7"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8"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09"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0"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1"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2"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3"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4"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5"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6"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7"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8"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19"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0"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1"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2"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3"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4"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5"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6"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7"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8"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29"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0"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1"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2"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3"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4"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5"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6"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7"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8"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39"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0"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1"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2"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3"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4"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5"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6"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7"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8"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49"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0"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1"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2"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3"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4"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5"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6"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7"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8"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59"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0"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1"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2"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3"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4"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5"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6"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7"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8"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69"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0"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1"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2"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3"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4"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5"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6"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7"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8"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79"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0"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1"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2"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3"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4"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5"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6"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7"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8"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89"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0"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1"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2"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3"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4"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5"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6"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7"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8"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799"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0"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1"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2"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3"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4"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5"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6"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7"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8"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09"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0"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1"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2"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3"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4"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5"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6"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7"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8"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19"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0"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1"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2"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3"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4"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5"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6"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7"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8"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29"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0"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1"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2"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3"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4"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5"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6"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7"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8"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39"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0"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1"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2"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3"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4"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5"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6" name="Text Box 7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7" name="Text Box 8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8" name="Text Box 8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49" name="Text Box 8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0" name="Picture 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1" name="Picture 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2" name="Picture 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3" name="Picture 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4" name="Picture 1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5" name="Picture 1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6" name="Picture 1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7" name="Picture 1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8" name="Picture 1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59" name="Picture 1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0" name="Picture 1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1" name="Picture 1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2" name="Picture 1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3" name="Picture 1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4" name="Picture 2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5" name="Picture 2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6" name="Picture 2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7" name="Picture 2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8" name="Picture 2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69" name="Picture 2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0" name="Picture 2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1" name="Picture 2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2" name="Picture 2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3" name="Picture 2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4" name="Picture 3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5" name="Picture 3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6" name="Picture 3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7" name="Picture 3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8" name="Picture 3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79" name="Picture 3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0" name="Picture 3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1" name="Picture 3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2" name="Picture 3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3" name="Picture 3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4" name="Picture 40"/>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5" name="Picture 41"/>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6" name="Picture 42"/>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7" name="Picture 43"/>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8" name="Picture 44"/>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89" name="Picture 45"/>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90" name="Picture 46"/>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91" name="Picture 47"/>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92" name="Picture 48"/>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228600</xdr:rowOff>
    </xdr:to>
    <xdr:pic>
      <xdr:nvPicPr>
        <xdr:cNvPr id="12893" name="Picture 49"/>
        <xdr:cNvPicPr/>
      </xdr:nvPicPr>
      <xdr:blipFill>
        <a:blip r:embed="rId1" r:link="rId2"/>
        <a:stretch>
          <a:fillRect/>
        </a:stretch>
      </xdr:blipFill>
      <xdr:spPr>
        <a:xfrm>
          <a:off x="4944745" y="42489120"/>
          <a:ext cx="95250" cy="22860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4" name="Text Box 7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5" name="Text Box 8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6" name="Text Box 8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7" name="Text Box 8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8" name="Picture 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899" name="Picture 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0" name="Picture 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1" name="Picture 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2" name="Picture 1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3" name="Picture 1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4" name="Picture 1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5" name="Picture 1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6" name="Picture 1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7" name="Picture 1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8" name="Picture 1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09" name="Picture 1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0" name="Picture 1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1" name="Picture 1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2" name="Picture 2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3" name="Picture 2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4" name="Picture 2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5" name="Picture 2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6" name="Picture 2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7" name="Picture 2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8" name="Picture 2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19" name="Picture 2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0" name="Picture 2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1" name="Picture 2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2" name="Picture 3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3" name="Picture 3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4" name="Picture 3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5" name="Picture 3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6" name="Picture 3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7" name="Picture 3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8" name="Picture 3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29" name="Picture 3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0" name="Picture 3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1" name="Picture 3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2" name="Picture 40"/>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3" name="Picture 41"/>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4" name="Picture 42"/>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5" name="Picture 43"/>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6" name="Picture 44"/>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7" name="Picture 45"/>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8" name="Picture 46"/>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39" name="Picture 47"/>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40" name="Picture 48"/>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twoCellAnchor editAs="oneCell">
    <xdr:from>
      <xdr:col>7</xdr:col>
      <xdr:colOff>0</xdr:colOff>
      <xdr:row>37</xdr:row>
      <xdr:rowOff>0</xdr:rowOff>
    </xdr:from>
    <xdr:to>
      <xdr:col>7</xdr:col>
      <xdr:colOff>95250</xdr:colOff>
      <xdr:row>37</xdr:row>
      <xdr:rowOff>240030</xdr:rowOff>
    </xdr:to>
    <xdr:pic>
      <xdr:nvPicPr>
        <xdr:cNvPr id="12941" name="Picture 49"/>
        <xdr:cNvPicPr/>
      </xdr:nvPicPr>
      <xdr:blipFill>
        <a:blip r:embed="rId1" r:link="rId2" cstate="print"/>
        <a:stretch>
          <a:fillRect/>
        </a:stretch>
      </xdr:blipFill>
      <xdr:spPr>
        <a:xfrm>
          <a:off x="4944745" y="42489120"/>
          <a:ext cx="95250" cy="2400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2:AA86"/>
  <sheetViews>
    <sheetView tabSelected="1" topLeftCell="E1" workbookViewId="0">
      <pane ySplit="8" topLeftCell="A44" activePane="bottomLeft" state="frozen"/>
      <selection/>
      <selection pane="bottomLeft" activeCell="X44" sqref="X44"/>
    </sheetView>
  </sheetViews>
  <sheetFormatPr defaultColWidth="9" defaultRowHeight="14.4"/>
  <cols>
    <col min="1" max="1" width="4.87962962962963" customWidth="1"/>
    <col min="2" max="2" width="9" customWidth="1"/>
    <col min="3" max="3" width="25.25" style="3" customWidth="1"/>
    <col min="4" max="4" width="5" customWidth="1"/>
    <col min="5" max="5" width="9" customWidth="1"/>
    <col min="6" max="6" width="6" customWidth="1"/>
    <col min="7" max="7" width="12.9722222222222" customWidth="1"/>
    <col min="8" max="8" width="45.3796296296296" style="4" customWidth="1"/>
    <col min="9" max="9" width="6.25" customWidth="1"/>
    <col min="10" max="10" width="12.1296296296296" customWidth="1"/>
    <col min="11" max="12" width="10.3796296296296" customWidth="1"/>
    <col min="13" max="13" width="9.37962962962963" customWidth="1"/>
    <col min="14" max="14" width="9" customWidth="1"/>
    <col min="15" max="15" width="8.08333333333333" customWidth="1"/>
    <col min="16" max="19" width="8.08333333333333" hidden="1" customWidth="1"/>
    <col min="20" max="20" width="9" customWidth="1"/>
    <col min="21" max="21" width="5.43518518518519" customWidth="1"/>
    <col min="23" max="23" width="9" customWidth="1"/>
    <col min="24" max="24" width="42.3796296296296" customWidth="1"/>
    <col min="25" max="26" width="6.17592592592593" hidden="1" customWidth="1"/>
    <col min="27" max="27" width="7.35185185185185" style="5" customWidth="1"/>
  </cols>
  <sheetData>
    <row r="2" ht="31.8" spans="1:27">
      <c r="A2" s="6" t="s">
        <v>0</v>
      </c>
      <c r="B2" s="6"/>
      <c r="C2" s="7"/>
      <c r="D2" s="6"/>
      <c r="E2" s="6"/>
      <c r="F2" s="6"/>
      <c r="G2" s="6"/>
      <c r="H2" s="8"/>
      <c r="I2" s="6"/>
      <c r="J2" s="6"/>
      <c r="K2" s="6"/>
      <c r="L2" s="6"/>
      <c r="M2" s="6"/>
      <c r="N2" s="6"/>
      <c r="O2" s="6"/>
      <c r="P2" s="6"/>
      <c r="Q2" s="6"/>
      <c r="R2" s="6"/>
      <c r="S2" s="6"/>
      <c r="T2" s="6"/>
      <c r="U2" s="6"/>
      <c r="V2" s="6"/>
      <c r="W2" s="6"/>
      <c r="X2" s="6"/>
      <c r="Y2" s="6"/>
      <c r="Z2" s="6"/>
      <c r="AA2" s="6"/>
    </row>
    <row r="3" ht="17.4" spans="27:27">
      <c r="AA3" s="60"/>
    </row>
    <row r="4" ht="19" customHeight="1" spans="1:27">
      <c r="A4" s="9" t="s">
        <v>1</v>
      </c>
      <c r="B4" s="9" t="s">
        <v>2</v>
      </c>
      <c r="C4" s="9" t="s">
        <v>3</v>
      </c>
      <c r="D4" s="9" t="s">
        <v>4</v>
      </c>
      <c r="E4" s="9" t="s">
        <v>5</v>
      </c>
      <c r="F4" s="9" t="s">
        <v>6</v>
      </c>
      <c r="G4" s="9" t="s">
        <v>7</v>
      </c>
      <c r="H4" s="10" t="s">
        <v>8</v>
      </c>
      <c r="I4" s="9" t="s">
        <v>9</v>
      </c>
      <c r="J4" s="9" t="s">
        <v>10</v>
      </c>
      <c r="K4" s="9" t="s">
        <v>11</v>
      </c>
      <c r="L4" s="9"/>
      <c r="M4" s="9"/>
      <c r="N4" s="9"/>
      <c r="O4" s="9"/>
      <c r="P4" s="9"/>
      <c r="Q4" s="9"/>
      <c r="R4" s="9"/>
      <c r="S4" s="9"/>
      <c r="T4" s="9"/>
      <c r="U4" s="9"/>
      <c r="V4" s="48" t="s">
        <v>12</v>
      </c>
      <c r="W4" s="48" t="s">
        <v>13</v>
      </c>
      <c r="X4" s="48" t="s">
        <v>14</v>
      </c>
      <c r="Y4" s="61" t="s">
        <v>15</v>
      </c>
      <c r="Z4" s="61" t="s">
        <v>16</v>
      </c>
      <c r="AA4" s="48" t="s">
        <v>17</v>
      </c>
    </row>
    <row r="5" ht="18" customHeight="1" spans="1:27">
      <c r="A5" s="9"/>
      <c r="B5" s="9"/>
      <c r="C5" s="9"/>
      <c r="D5" s="9"/>
      <c r="E5" s="9"/>
      <c r="F5" s="9"/>
      <c r="G5" s="9"/>
      <c r="H5" s="10"/>
      <c r="I5" s="9"/>
      <c r="J5" s="9"/>
      <c r="K5" s="9" t="s">
        <v>18</v>
      </c>
      <c r="L5" s="32" t="s">
        <v>19</v>
      </c>
      <c r="M5" s="33"/>
      <c r="N5" s="33"/>
      <c r="O5" s="33"/>
      <c r="P5" s="33"/>
      <c r="Q5" s="33"/>
      <c r="R5" s="49"/>
      <c r="S5" s="48" t="s">
        <v>20</v>
      </c>
      <c r="T5" s="48" t="s">
        <v>21</v>
      </c>
      <c r="U5" s="48" t="s">
        <v>22</v>
      </c>
      <c r="V5" s="50"/>
      <c r="W5" s="50"/>
      <c r="X5" s="50"/>
      <c r="Y5" s="62"/>
      <c r="Z5" s="62"/>
      <c r="AA5" s="50"/>
    </row>
    <row r="6" ht="42" customHeight="1" spans="1:27">
      <c r="A6" s="9"/>
      <c r="B6" s="9"/>
      <c r="C6" s="9"/>
      <c r="D6" s="9"/>
      <c r="E6" s="9"/>
      <c r="F6" s="9"/>
      <c r="G6" s="9"/>
      <c r="H6" s="10"/>
      <c r="I6" s="9"/>
      <c r="J6" s="9"/>
      <c r="K6" s="9"/>
      <c r="L6" s="9" t="s">
        <v>23</v>
      </c>
      <c r="M6" s="9" t="s">
        <v>24</v>
      </c>
      <c r="N6" s="9" t="s">
        <v>25</v>
      </c>
      <c r="O6" s="9" t="s">
        <v>26</v>
      </c>
      <c r="P6" s="9" t="s">
        <v>27</v>
      </c>
      <c r="Q6" s="9" t="s">
        <v>28</v>
      </c>
      <c r="R6" s="9" t="s">
        <v>29</v>
      </c>
      <c r="S6" s="51"/>
      <c r="T6" s="51"/>
      <c r="U6" s="51"/>
      <c r="V6" s="51"/>
      <c r="W6" s="51"/>
      <c r="X6" s="51"/>
      <c r="Y6" s="63"/>
      <c r="Z6" s="63"/>
      <c r="AA6" s="51"/>
    </row>
    <row r="7" s="1" customFormat="1" ht="25" customHeight="1" spans="1:27">
      <c r="A7" s="11" t="s">
        <v>30</v>
      </c>
      <c r="B7" s="12"/>
      <c r="C7" s="13"/>
      <c r="D7" s="10">
        <f>D8+D50+D56+D72+D74</f>
        <v>63</v>
      </c>
      <c r="E7" s="10"/>
      <c r="F7" s="10"/>
      <c r="G7" s="10"/>
      <c r="H7" s="10"/>
      <c r="I7" s="10"/>
      <c r="J7" s="10"/>
      <c r="K7" s="10">
        <f>L7+S7+T7+U7</f>
        <v>85621.3973</v>
      </c>
      <c r="L7" s="10">
        <f>M7+N7+O7+P7+Q7+R7</f>
        <v>83621.3973</v>
      </c>
      <c r="M7" s="10">
        <f>M8+M50+M56+M72+M74</f>
        <v>79719.3973</v>
      </c>
      <c r="N7" s="10">
        <f t="shared" ref="M7:U7" si="0">N8+N50+N56+N72+N74</f>
        <v>2738</v>
      </c>
      <c r="O7" s="10">
        <f>O8+O50+O56+O72+O75</f>
        <v>1164</v>
      </c>
      <c r="P7" s="10">
        <f t="shared" si="0"/>
        <v>0</v>
      </c>
      <c r="Q7" s="10">
        <f t="shared" si="0"/>
        <v>0</v>
      </c>
      <c r="R7" s="10">
        <f t="shared" si="0"/>
        <v>0</v>
      </c>
      <c r="S7" s="10">
        <f t="shared" si="0"/>
        <v>0</v>
      </c>
      <c r="T7" s="10">
        <f t="shared" si="0"/>
        <v>2000</v>
      </c>
      <c r="U7" s="10">
        <f t="shared" si="0"/>
        <v>0</v>
      </c>
      <c r="V7" s="10"/>
      <c r="W7" s="10"/>
      <c r="X7" s="10"/>
      <c r="Y7" s="10"/>
      <c r="Z7" s="10"/>
      <c r="AA7" s="10"/>
    </row>
    <row r="8" s="1" customFormat="1" ht="25" customHeight="1" spans="1:27">
      <c r="A8" s="14" t="s">
        <v>31</v>
      </c>
      <c r="B8" s="15"/>
      <c r="C8" s="16"/>
      <c r="D8" s="17">
        <v>41</v>
      </c>
      <c r="E8" s="17"/>
      <c r="F8" s="17"/>
      <c r="G8" s="17"/>
      <c r="H8" s="17"/>
      <c r="I8" s="34" t="s">
        <v>32</v>
      </c>
      <c r="J8" s="35">
        <f>K8/K7</f>
        <v>0.732537651543325</v>
      </c>
      <c r="K8" s="17">
        <f>L8+S8+T8+U8</f>
        <v>62720.8973</v>
      </c>
      <c r="L8" s="17">
        <f>M8+N8+O8+P8+Q8+R8</f>
        <v>62720.8973</v>
      </c>
      <c r="M8" s="17">
        <f>SUM(M9:M49)</f>
        <v>61461.8973</v>
      </c>
      <c r="N8" s="17">
        <f t="shared" ref="N8:U8" si="1">SUM(N9:N49)</f>
        <v>140</v>
      </c>
      <c r="O8" s="17">
        <f t="shared" si="1"/>
        <v>1119</v>
      </c>
      <c r="P8" s="17">
        <f t="shared" si="1"/>
        <v>0</v>
      </c>
      <c r="Q8" s="17">
        <f t="shared" si="1"/>
        <v>0</v>
      </c>
      <c r="R8" s="17">
        <f t="shared" si="1"/>
        <v>0</v>
      </c>
      <c r="S8" s="17">
        <f t="shared" si="1"/>
        <v>0</v>
      </c>
      <c r="T8" s="17">
        <f t="shared" si="1"/>
        <v>0</v>
      </c>
      <c r="U8" s="17">
        <f t="shared" si="1"/>
        <v>0</v>
      </c>
      <c r="V8" s="17"/>
      <c r="W8" s="17"/>
      <c r="X8" s="17"/>
      <c r="Y8" s="17"/>
      <c r="Z8" s="17"/>
      <c r="AA8" s="17"/>
    </row>
    <row r="9" s="2" customFormat="1" ht="100.8" spans="1:27">
      <c r="A9" s="18">
        <v>1</v>
      </c>
      <c r="B9" s="18" t="s">
        <v>33</v>
      </c>
      <c r="C9" s="19" t="s">
        <v>34</v>
      </c>
      <c r="D9" s="19" t="s">
        <v>35</v>
      </c>
      <c r="E9" s="19" t="s">
        <v>36</v>
      </c>
      <c r="F9" s="19" t="s">
        <v>37</v>
      </c>
      <c r="G9" s="19" t="s">
        <v>38</v>
      </c>
      <c r="H9" s="20" t="s">
        <v>39</v>
      </c>
      <c r="I9" s="19" t="s">
        <v>40</v>
      </c>
      <c r="J9" s="18">
        <v>135</v>
      </c>
      <c r="K9" s="18">
        <f>L9+S9+T9+U9</f>
        <v>9750</v>
      </c>
      <c r="L9" s="18">
        <f>M9+N9+O9+P9+Q9+R9</f>
        <v>9750</v>
      </c>
      <c r="M9" s="10">
        <v>9750</v>
      </c>
      <c r="N9" s="10"/>
      <c r="O9" s="10"/>
      <c r="P9" s="10"/>
      <c r="Q9" s="10"/>
      <c r="R9" s="10"/>
      <c r="S9" s="18"/>
      <c r="T9" s="18"/>
      <c r="U9" s="18"/>
      <c r="V9" s="19" t="s">
        <v>41</v>
      </c>
      <c r="W9" s="19" t="s">
        <v>42</v>
      </c>
      <c r="X9" s="52" t="s">
        <v>43</v>
      </c>
      <c r="Y9" s="64"/>
      <c r="Z9" s="64"/>
      <c r="AA9" s="19" t="s">
        <v>44</v>
      </c>
    </row>
    <row r="10" s="2" customFormat="1" ht="100.8" spans="1:27">
      <c r="A10" s="18">
        <v>2</v>
      </c>
      <c r="B10" s="18" t="s">
        <v>45</v>
      </c>
      <c r="C10" s="19" t="s">
        <v>46</v>
      </c>
      <c r="D10" s="19" t="s">
        <v>35</v>
      </c>
      <c r="E10" s="19" t="s">
        <v>36</v>
      </c>
      <c r="F10" s="19" t="s">
        <v>37</v>
      </c>
      <c r="G10" s="19" t="s">
        <v>47</v>
      </c>
      <c r="H10" s="20" t="s">
        <v>48</v>
      </c>
      <c r="I10" s="19" t="s">
        <v>40</v>
      </c>
      <c r="J10" s="18">
        <v>90</v>
      </c>
      <c r="K10" s="18">
        <v>6500</v>
      </c>
      <c r="L10" s="18">
        <v>6500</v>
      </c>
      <c r="M10" s="10">
        <v>6500</v>
      </c>
      <c r="N10" s="10"/>
      <c r="O10" s="10"/>
      <c r="P10" s="10"/>
      <c r="Q10" s="10"/>
      <c r="R10" s="10"/>
      <c r="S10" s="18"/>
      <c r="T10" s="18"/>
      <c r="U10" s="18"/>
      <c r="V10" s="19" t="s">
        <v>41</v>
      </c>
      <c r="W10" s="19" t="s">
        <v>42</v>
      </c>
      <c r="X10" s="53" t="s">
        <v>49</v>
      </c>
      <c r="Y10" s="64"/>
      <c r="Z10" s="64"/>
      <c r="AA10" s="19" t="s">
        <v>44</v>
      </c>
    </row>
    <row r="11" s="2" customFormat="1" ht="89" customHeight="1" spans="1:27">
      <c r="A11" s="18">
        <v>3</v>
      </c>
      <c r="B11" s="18" t="s">
        <v>50</v>
      </c>
      <c r="C11" s="19" t="s">
        <v>51</v>
      </c>
      <c r="D11" s="19" t="s">
        <v>35</v>
      </c>
      <c r="E11" s="19" t="s">
        <v>36</v>
      </c>
      <c r="F11" s="19" t="s">
        <v>37</v>
      </c>
      <c r="G11" s="19" t="s">
        <v>52</v>
      </c>
      <c r="H11" s="20" t="s">
        <v>53</v>
      </c>
      <c r="I11" s="19" t="s">
        <v>40</v>
      </c>
      <c r="J11" s="18">
        <v>39</v>
      </c>
      <c r="K11" s="18">
        <f>L11+S11+T11+U11</f>
        <v>1170</v>
      </c>
      <c r="L11" s="18">
        <f>M11+N11+O11+P11+Q11+R11</f>
        <v>1170</v>
      </c>
      <c r="M11" s="10">
        <v>1170</v>
      </c>
      <c r="N11" s="10"/>
      <c r="O11" s="10"/>
      <c r="P11" s="10"/>
      <c r="Q11" s="10"/>
      <c r="R11" s="10"/>
      <c r="S11" s="18"/>
      <c r="T11" s="18"/>
      <c r="U11" s="18"/>
      <c r="V11" s="19" t="s">
        <v>41</v>
      </c>
      <c r="W11" s="19" t="s">
        <v>42</v>
      </c>
      <c r="X11" s="53" t="s">
        <v>54</v>
      </c>
      <c r="Y11" s="64"/>
      <c r="Z11" s="64"/>
      <c r="AA11" s="19" t="s">
        <v>55</v>
      </c>
    </row>
    <row r="12" s="2" customFormat="1" ht="72" spans="1:27">
      <c r="A12" s="18">
        <v>4</v>
      </c>
      <c r="B12" s="18" t="s">
        <v>56</v>
      </c>
      <c r="C12" s="19" t="s">
        <v>57</v>
      </c>
      <c r="D12" s="19" t="s">
        <v>35</v>
      </c>
      <c r="E12" s="19" t="s">
        <v>36</v>
      </c>
      <c r="F12" s="19" t="s">
        <v>37</v>
      </c>
      <c r="G12" s="19" t="s">
        <v>58</v>
      </c>
      <c r="H12" s="20" t="s">
        <v>59</v>
      </c>
      <c r="I12" s="19" t="s">
        <v>40</v>
      </c>
      <c r="J12" s="18">
        <v>250</v>
      </c>
      <c r="K12" s="18">
        <v>1250</v>
      </c>
      <c r="L12" s="18">
        <v>1250</v>
      </c>
      <c r="M12" s="10">
        <v>1250</v>
      </c>
      <c r="N12" s="10"/>
      <c r="O12" s="10"/>
      <c r="P12" s="10"/>
      <c r="Q12" s="10"/>
      <c r="R12" s="10"/>
      <c r="S12" s="18"/>
      <c r="T12" s="18"/>
      <c r="U12" s="18"/>
      <c r="V12" s="19" t="s">
        <v>41</v>
      </c>
      <c r="W12" s="19" t="s">
        <v>42</v>
      </c>
      <c r="X12" s="53" t="s">
        <v>60</v>
      </c>
      <c r="Y12" s="64"/>
      <c r="Z12" s="64"/>
      <c r="AA12" s="19" t="s">
        <v>55</v>
      </c>
    </row>
    <row r="13" s="2" customFormat="1" ht="86.4" spans="1:27">
      <c r="A13" s="18">
        <v>5</v>
      </c>
      <c r="B13" s="18" t="s">
        <v>61</v>
      </c>
      <c r="C13" s="19" t="s">
        <v>62</v>
      </c>
      <c r="D13" s="19" t="s">
        <v>35</v>
      </c>
      <c r="E13" s="19" t="s">
        <v>63</v>
      </c>
      <c r="F13" s="19" t="s">
        <v>37</v>
      </c>
      <c r="G13" s="19" t="s">
        <v>64</v>
      </c>
      <c r="H13" s="20" t="s">
        <v>65</v>
      </c>
      <c r="I13" s="19" t="s">
        <v>66</v>
      </c>
      <c r="J13" s="18">
        <v>4000</v>
      </c>
      <c r="K13" s="18">
        <f>L13+S13+T13+U13</f>
        <v>600</v>
      </c>
      <c r="L13" s="18">
        <f>M13+N13+O13+P13+Q13+R13</f>
        <v>600</v>
      </c>
      <c r="M13" s="10">
        <v>600</v>
      </c>
      <c r="N13" s="10"/>
      <c r="O13" s="10"/>
      <c r="P13" s="10"/>
      <c r="Q13" s="10"/>
      <c r="R13" s="10"/>
      <c r="S13" s="18"/>
      <c r="T13" s="18"/>
      <c r="U13" s="18"/>
      <c r="V13" s="19" t="s">
        <v>67</v>
      </c>
      <c r="W13" s="19" t="s">
        <v>68</v>
      </c>
      <c r="X13" s="52" t="s">
        <v>69</v>
      </c>
      <c r="Y13" s="64"/>
      <c r="Z13" s="64"/>
      <c r="AA13" s="19" t="s">
        <v>44</v>
      </c>
    </row>
    <row r="14" s="2" customFormat="1" ht="102" customHeight="1" spans="1:27">
      <c r="A14" s="18">
        <v>6</v>
      </c>
      <c r="B14" s="18" t="s">
        <v>70</v>
      </c>
      <c r="C14" s="19" t="s">
        <v>71</v>
      </c>
      <c r="D14" s="19" t="s">
        <v>35</v>
      </c>
      <c r="E14" s="19" t="s">
        <v>36</v>
      </c>
      <c r="F14" s="19" t="s">
        <v>37</v>
      </c>
      <c r="G14" s="21" t="s">
        <v>72</v>
      </c>
      <c r="H14" s="20" t="s">
        <v>73</v>
      </c>
      <c r="I14" s="19" t="s">
        <v>66</v>
      </c>
      <c r="J14" s="18">
        <v>5877</v>
      </c>
      <c r="K14" s="18">
        <f>L14+S14+T14+U14</f>
        <v>1469.25</v>
      </c>
      <c r="L14" s="18">
        <f>M14+N14+O14+P14+Q14+R14</f>
        <v>1469.25</v>
      </c>
      <c r="M14" s="10">
        <v>1469.25</v>
      </c>
      <c r="N14" s="10"/>
      <c r="O14" s="10"/>
      <c r="P14" s="10"/>
      <c r="Q14" s="10"/>
      <c r="R14" s="10"/>
      <c r="S14" s="18"/>
      <c r="T14" s="18"/>
      <c r="U14" s="18"/>
      <c r="V14" s="19" t="s">
        <v>74</v>
      </c>
      <c r="W14" s="19" t="s">
        <v>75</v>
      </c>
      <c r="X14" s="20" t="s">
        <v>76</v>
      </c>
      <c r="Y14" s="65"/>
      <c r="Z14" s="65"/>
      <c r="AA14" s="40" t="s">
        <v>77</v>
      </c>
    </row>
    <row r="15" s="2" customFormat="1" ht="110" customHeight="1" spans="1:27">
      <c r="A15" s="18">
        <v>7</v>
      </c>
      <c r="B15" s="18" t="s">
        <v>78</v>
      </c>
      <c r="C15" s="19" t="s">
        <v>79</v>
      </c>
      <c r="D15" s="19" t="s">
        <v>35</v>
      </c>
      <c r="E15" s="19" t="s">
        <v>80</v>
      </c>
      <c r="F15" s="19" t="s">
        <v>37</v>
      </c>
      <c r="G15" s="19" t="s">
        <v>81</v>
      </c>
      <c r="H15" s="20" t="s">
        <v>82</v>
      </c>
      <c r="I15" s="19" t="s">
        <v>66</v>
      </c>
      <c r="J15" s="18">
        <v>37700</v>
      </c>
      <c r="K15" s="18">
        <f>L15+S15+T15+U15</f>
        <v>1770</v>
      </c>
      <c r="L15" s="18">
        <f>M15+N15+O15+P15+Q15+R15</f>
        <v>1770</v>
      </c>
      <c r="M15" s="18">
        <v>1770</v>
      </c>
      <c r="N15" s="18"/>
      <c r="O15" s="18"/>
      <c r="P15" s="18"/>
      <c r="Q15" s="18"/>
      <c r="R15" s="18"/>
      <c r="S15" s="18"/>
      <c r="T15" s="18"/>
      <c r="U15" s="18"/>
      <c r="V15" s="19" t="s">
        <v>83</v>
      </c>
      <c r="W15" s="19" t="s">
        <v>84</v>
      </c>
      <c r="X15" s="52" t="s">
        <v>85</v>
      </c>
      <c r="Y15" s="54"/>
      <c r="Z15" s="54"/>
      <c r="AA15" s="40" t="s">
        <v>77</v>
      </c>
    </row>
    <row r="16" s="2" customFormat="1" ht="110" customHeight="1" spans="1:27">
      <c r="A16" s="18">
        <v>8</v>
      </c>
      <c r="B16" s="18" t="s">
        <v>86</v>
      </c>
      <c r="C16" s="19" t="s">
        <v>87</v>
      </c>
      <c r="D16" s="19" t="s">
        <v>35</v>
      </c>
      <c r="E16" s="19" t="s">
        <v>88</v>
      </c>
      <c r="F16" s="19" t="s">
        <v>37</v>
      </c>
      <c r="G16" s="19" t="s">
        <v>89</v>
      </c>
      <c r="H16" s="20" t="s">
        <v>90</v>
      </c>
      <c r="I16" s="19" t="s">
        <v>66</v>
      </c>
      <c r="J16" s="18">
        <v>94000</v>
      </c>
      <c r="K16" s="18">
        <v>1880</v>
      </c>
      <c r="L16" s="18">
        <v>1880</v>
      </c>
      <c r="M16" s="18">
        <v>1880</v>
      </c>
      <c r="N16" s="18"/>
      <c r="O16" s="18"/>
      <c r="P16" s="18"/>
      <c r="Q16" s="18"/>
      <c r="R16" s="18"/>
      <c r="S16" s="18"/>
      <c r="T16" s="18"/>
      <c r="U16" s="18"/>
      <c r="V16" s="19" t="s">
        <v>41</v>
      </c>
      <c r="W16" s="19" t="s">
        <v>42</v>
      </c>
      <c r="X16" s="52" t="s">
        <v>91</v>
      </c>
      <c r="Y16" s="54"/>
      <c r="Z16" s="54"/>
      <c r="AA16" s="19" t="s">
        <v>44</v>
      </c>
    </row>
    <row r="17" s="2" customFormat="1" ht="114" customHeight="1" spans="1:27">
      <c r="A17" s="18">
        <v>9</v>
      </c>
      <c r="B17" s="18" t="s">
        <v>92</v>
      </c>
      <c r="C17" s="19" t="s">
        <v>93</v>
      </c>
      <c r="D17" s="19" t="s">
        <v>35</v>
      </c>
      <c r="E17" s="19" t="s">
        <v>36</v>
      </c>
      <c r="F17" s="19" t="s">
        <v>37</v>
      </c>
      <c r="G17" s="19" t="s">
        <v>94</v>
      </c>
      <c r="H17" s="20" t="s">
        <v>95</v>
      </c>
      <c r="I17" s="19" t="s">
        <v>66</v>
      </c>
      <c r="J17" s="18">
        <v>7428</v>
      </c>
      <c r="K17" s="18">
        <f t="shared" ref="K17:K41" si="2">L17+S17+T17+U17</f>
        <v>1857</v>
      </c>
      <c r="L17" s="18">
        <f t="shared" ref="L17:L41" si="3">M17+N17+O17+P17+Q17+R17</f>
        <v>1857</v>
      </c>
      <c r="M17" s="18">
        <v>1857</v>
      </c>
      <c r="N17" s="18"/>
      <c r="O17" s="18"/>
      <c r="P17" s="18"/>
      <c r="Q17" s="18"/>
      <c r="R17" s="18"/>
      <c r="S17" s="18"/>
      <c r="T17" s="18"/>
      <c r="U17" s="18"/>
      <c r="V17" s="19" t="s">
        <v>96</v>
      </c>
      <c r="W17" s="19" t="s">
        <v>84</v>
      </c>
      <c r="X17" s="20" t="s">
        <v>97</v>
      </c>
      <c r="Y17" s="54"/>
      <c r="Z17" s="54"/>
      <c r="AA17" s="19" t="s">
        <v>55</v>
      </c>
    </row>
    <row r="18" s="2" customFormat="1" ht="120" customHeight="1" spans="1:27">
      <c r="A18" s="18">
        <v>10</v>
      </c>
      <c r="B18" s="18" t="s">
        <v>98</v>
      </c>
      <c r="C18" s="19" t="s">
        <v>99</v>
      </c>
      <c r="D18" s="19" t="s">
        <v>35</v>
      </c>
      <c r="E18" s="19" t="s">
        <v>36</v>
      </c>
      <c r="F18" s="19" t="s">
        <v>37</v>
      </c>
      <c r="G18" s="19" t="s">
        <v>100</v>
      </c>
      <c r="H18" s="20" t="s">
        <v>101</v>
      </c>
      <c r="I18" s="19" t="s">
        <v>66</v>
      </c>
      <c r="J18" s="18">
        <v>1500</v>
      </c>
      <c r="K18" s="18">
        <f t="shared" si="2"/>
        <v>450</v>
      </c>
      <c r="L18" s="18">
        <f t="shared" si="3"/>
        <v>450</v>
      </c>
      <c r="M18" s="18">
        <v>450</v>
      </c>
      <c r="N18" s="18"/>
      <c r="O18" s="18"/>
      <c r="P18" s="18"/>
      <c r="Q18" s="18"/>
      <c r="R18" s="18"/>
      <c r="S18" s="18"/>
      <c r="T18" s="18"/>
      <c r="U18" s="18"/>
      <c r="V18" s="19" t="s">
        <v>41</v>
      </c>
      <c r="W18" s="19" t="s">
        <v>42</v>
      </c>
      <c r="X18" s="52" t="s">
        <v>102</v>
      </c>
      <c r="Y18" s="54"/>
      <c r="Z18" s="54"/>
      <c r="AA18" s="40" t="s">
        <v>77</v>
      </c>
    </row>
    <row r="19" s="2" customFormat="1" ht="98" customHeight="1" spans="1:27">
      <c r="A19" s="18">
        <v>11</v>
      </c>
      <c r="B19" s="18" t="s">
        <v>103</v>
      </c>
      <c r="C19" s="19" t="s">
        <v>104</v>
      </c>
      <c r="D19" s="19" t="s">
        <v>35</v>
      </c>
      <c r="E19" s="19" t="s">
        <v>105</v>
      </c>
      <c r="F19" s="19" t="s">
        <v>37</v>
      </c>
      <c r="G19" s="19" t="s">
        <v>89</v>
      </c>
      <c r="H19" s="20" t="s">
        <v>106</v>
      </c>
      <c r="I19" s="19" t="s">
        <v>107</v>
      </c>
      <c r="J19" s="18">
        <v>19431</v>
      </c>
      <c r="K19" s="18">
        <f t="shared" si="2"/>
        <v>2200</v>
      </c>
      <c r="L19" s="18">
        <f t="shared" si="3"/>
        <v>2200</v>
      </c>
      <c r="M19" s="18">
        <v>2200</v>
      </c>
      <c r="N19" s="18"/>
      <c r="O19" s="18"/>
      <c r="P19" s="18"/>
      <c r="Q19" s="18"/>
      <c r="R19" s="18"/>
      <c r="S19" s="18"/>
      <c r="T19" s="18"/>
      <c r="U19" s="18"/>
      <c r="V19" s="19" t="s">
        <v>41</v>
      </c>
      <c r="W19" s="19" t="s">
        <v>42</v>
      </c>
      <c r="X19" s="52" t="s">
        <v>108</v>
      </c>
      <c r="Y19" s="54"/>
      <c r="Z19" s="54"/>
      <c r="AA19" s="19" t="s">
        <v>44</v>
      </c>
    </row>
    <row r="20" s="2" customFormat="1" ht="99" customHeight="1" spans="1:27">
      <c r="A20" s="18">
        <v>12</v>
      </c>
      <c r="B20" s="18" t="s">
        <v>109</v>
      </c>
      <c r="C20" s="19" t="s">
        <v>110</v>
      </c>
      <c r="D20" s="19" t="s">
        <v>35</v>
      </c>
      <c r="E20" s="19" t="s">
        <v>111</v>
      </c>
      <c r="F20" s="19" t="s">
        <v>37</v>
      </c>
      <c r="G20" s="19" t="s">
        <v>112</v>
      </c>
      <c r="H20" s="20" t="s">
        <v>113</v>
      </c>
      <c r="I20" s="36" t="s">
        <v>114</v>
      </c>
      <c r="J20" s="37">
        <v>2000</v>
      </c>
      <c r="K20" s="18">
        <f t="shared" si="2"/>
        <v>510</v>
      </c>
      <c r="L20" s="18">
        <f t="shared" si="3"/>
        <v>510</v>
      </c>
      <c r="M20" s="37">
        <v>510</v>
      </c>
      <c r="N20" s="37"/>
      <c r="O20" s="37"/>
      <c r="P20" s="37"/>
      <c r="Q20" s="37"/>
      <c r="R20" s="37"/>
      <c r="S20" s="37"/>
      <c r="T20" s="37"/>
      <c r="U20" s="37"/>
      <c r="V20" s="19" t="s">
        <v>115</v>
      </c>
      <c r="W20" s="36" t="s">
        <v>116</v>
      </c>
      <c r="X20" s="20" t="s">
        <v>117</v>
      </c>
      <c r="Y20" s="22"/>
      <c r="Z20" s="22"/>
      <c r="AA20" s="19" t="s">
        <v>44</v>
      </c>
    </row>
    <row r="21" s="2" customFormat="1" ht="112" customHeight="1" spans="1:27">
      <c r="A21" s="18">
        <v>13</v>
      </c>
      <c r="B21" s="18" t="s">
        <v>118</v>
      </c>
      <c r="C21" s="19" t="s">
        <v>119</v>
      </c>
      <c r="D21" s="19" t="s">
        <v>35</v>
      </c>
      <c r="E21" s="19" t="s">
        <v>63</v>
      </c>
      <c r="F21" s="19" t="s">
        <v>37</v>
      </c>
      <c r="G21" s="19" t="s">
        <v>120</v>
      </c>
      <c r="H21" s="20" t="s">
        <v>121</v>
      </c>
      <c r="I21" s="19" t="s">
        <v>122</v>
      </c>
      <c r="J21" s="18">
        <v>12</v>
      </c>
      <c r="K21" s="18">
        <f t="shared" si="2"/>
        <v>960</v>
      </c>
      <c r="L21" s="18">
        <f t="shared" si="3"/>
        <v>960</v>
      </c>
      <c r="M21" s="18">
        <v>960</v>
      </c>
      <c r="N21" s="18"/>
      <c r="O21" s="18"/>
      <c r="P21" s="18"/>
      <c r="Q21" s="18"/>
      <c r="R21" s="18"/>
      <c r="S21" s="18"/>
      <c r="T21" s="18"/>
      <c r="U21" s="18"/>
      <c r="V21" s="19" t="s">
        <v>67</v>
      </c>
      <c r="W21" s="19" t="s">
        <v>68</v>
      </c>
      <c r="X21" s="20" t="s">
        <v>123</v>
      </c>
      <c r="Y21" s="22"/>
      <c r="Z21" s="22"/>
      <c r="AA21" s="19" t="s">
        <v>44</v>
      </c>
    </row>
    <row r="22" s="2" customFormat="1" ht="112" customHeight="1" spans="1:27">
      <c r="A22" s="18">
        <v>14</v>
      </c>
      <c r="B22" s="18" t="s">
        <v>124</v>
      </c>
      <c r="C22" s="19" t="s">
        <v>125</v>
      </c>
      <c r="D22" s="19" t="s">
        <v>35</v>
      </c>
      <c r="E22" s="19" t="s">
        <v>63</v>
      </c>
      <c r="F22" s="19" t="s">
        <v>37</v>
      </c>
      <c r="G22" s="19" t="s">
        <v>126</v>
      </c>
      <c r="H22" s="20" t="s">
        <v>127</v>
      </c>
      <c r="I22" s="19" t="s">
        <v>122</v>
      </c>
      <c r="J22" s="18">
        <v>4.503</v>
      </c>
      <c r="K22" s="38">
        <v>360</v>
      </c>
      <c r="L22" s="18">
        <f t="shared" si="3"/>
        <v>360</v>
      </c>
      <c r="M22" s="18">
        <v>360</v>
      </c>
      <c r="N22" s="18"/>
      <c r="O22" s="18"/>
      <c r="P22" s="18"/>
      <c r="Q22" s="18"/>
      <c r="R22" s="18"/>
      <c r="S22" s="18"/>
      <c r="T22" s="18"/>
      <c r="U22" s="18"/>
      <c r="V22" s="19" t="s">
        <v>128</v>
      </c>
      <c r="W22" s="19" t="s">
        <v>129</v>
      </c>
      <c r="X22" s="20" t="s">
        <v>123</v>
      </c>
      <c r="Y22" s="22"/>
      <c r="Z22" s="22"/>
      <c r="AA22" s="19" t="s">
        <v>130</v>
      </c>
    </row>
    <row r="23" s="2" customFormat="1" ht="112" customHeight="1" spans="1:27">
      <c r="A23" s="18">
        <v>15</v>
      </c>
      <c r="B23" s="18" t="s">
        <v>131</v>
      </c>
      <c r="C23" s="19" t="s">
        <v>132</v>
      </c>
      <c r="D23" s="19" t="s">
        <v>35</v>
      </c>
      <c r="E23" s="19" t="s">
        <v>63</v>
      </c>
      <c r="F23" s="19" t="s">
        <v>37</v>
      </c>
      <c r="G23" s="19" t="s">
        <v>133</v>
      </c>
      <c r="H23" s="20" t="s">
        <v>134</v>
      </c>
      <c r="I23" s="19" t="s">
        <v>122</v>
      </c>
      <c r="J23" s="18">
        <v>10</v>
      </c>
      <c r="K23" s="18">
        <f t="shared" si="2"/>
        <v>800</v>
      </c>
      <c r="L23" s="18">
        <f t="shared" si="3"/>
        <v>800</v>
      </c>
      <c r="M23" s="18">
        <v>800</v>
      </c>
      <c r="N23" s="18"/>
      <c r="O23" s="18"/>
      <c r="P23" s="18"/>
      <c r="Q23" s="18"/>
      <c r="R23" s="18"/>
      <c r="S23" s="18"/>
      <c r="T23" s="18"/>
      <c r="U23" s="18"/>
      <c r="V23" s="19" t="s">
        <v>135</v>
      </c>
      <c r="W23" s="19" t="s">
        <v>136</v>
      </c>
      <c r="X23" s="20" t="s">
        <v>123</v>
      </c>
      <c r="Y23" s="22"/>
      <c r="Z23" s="22"/>
      <c r="AA23" s="19" t="s">
        <v>55</v>
      </c>
    </row>
    <row r="24" s="2" customFormat="1" ht="112" customHeight="1" spans="1:27">
      <c r="A24" s="18">
        <v>16</v>
      </c>
      <c r="B24" s="18" t="s">
        <v>137</v>
      </c>
      <c r="C24" s="19" t="s">
        <v>138</v>
      </c>
      <c r="D24" s="19" t="s">
        <v>35</v>
      </c>
      <c r="E24" s="19" t="s">
        <v>63</v>
      </c>
      <c r="F24" s="19" t="s">
        <v>37</v>
      </c>
      <c r="G24" s="19" t="s">
        <v>139</v>
      </c>
      <c r="H24" s="20" t="s">
        <v>140</v>
      </c>
      <c r="I24" s="19" t="s">
        <v>122</v>
      </c>
      <c r="J24" s="18">
        <v>11.99</v>
      </c>
      <c r="K24" s="18">
        <f t="shared" si="2"/>
        <v>940</v>
      </c>
      <c r="L24" s="18">
        <f t="shared" si="3"/>
        <v>940</v>
      </c>
      <c r="M24" s="18">
        <v>940</v>
      </c>
      <c r="N24" s="18"/>
      <c r="O24" s="18"/>
      <c r="P24" s="18"/>
      <c r="Q24" s="18"/>
      <c r="R24" s="18"/>
      <c r="S24" s="18"/>
      <c r="T24" s="18"/>
      <c r="U24" s="18"/>
      <c r="V24" s="19" t="s">
        <v>141</v>
      </c>
      <c r="W24" s="19" t="s">
        <v>142</v>
      </c>
      <c r="X24" s="20" t="s">
        <v>123</v>
      </c>
      <c r="Y24" s="22"/>
      <c r="Z24" s="22"/>
      <c r="AA24" s="19" t="s">
        <v>44</v>
      </c>
    </row>
    <row r="25" s="2" customFormat="1" ht="112" customHeight="1" spans="1:27">
      <c r="A25" s="18">
        <v>17</v>
      </c>
      <c r="B25" s="18" t="s">
        <v>143</v>
      </c>
      <c r="C25" s="19" t="s">
        <v>144</v>
      </c>
      <c r="D25" s="19" t="s">
        <v>35</v>
      </c>
      <c r="E25" s="19" t="s">
        <v>63</v>
      </c>
      <c r="F25" s="19" t="s">
        <v>37</v>
      </c>
      <c r="G25" s="19" t="s">
        <v>145</v>
      </c>
      <c r="H25" s="20" t="s">
        <v>146</v>
      </c>
      <c r="I25" s="19" t="s">
        <v>122</v>
      </c>
      <c r="J25" s="18">
        <v>12</v>
      </c>
      <c r="K25" s="18">
        <f t="shared" si="2"/>
        <v>960</v>
      </c>
      <c r="L25" s="18">
        <f t="shared" si="3"/>
        <v>960</v>
      </c>
      <c r="M25" s="18">
        <v>960</v>
      </c>
      <c r="N25" s="18"/>
      <c r="O25" s="18"/>
      <c r="P25" s="18"/>
      <c r="Q25" s="18"/>
      <c r="R25" s="18"/>
      <c r="S25" s="18"/>
      <c r="T25" s="18"/>
      <c r="U25" s="18"/>
      <c r="V25" s="19" t="s">
        <v>74</v>
      </c>
      <c r="W25" s="19" t="s">
        <v>75</v>
      </c>
      <c r="X25" s="20" t="s">
        <v>123</v>
      </c>
      <c r="Y25" s="22"/>
      <c r="Z25" s="22"/>
      <c r="AA25" s="19" t="s">
        <v>44</v>
      </c>
    </row>
    <row r="26" s="2" customFormat="1" ht="112" customHeight="1" spans="1:27">
      <c r="A26" s="18">
        <v>18</v>
      </c>
      <c r="B26" s="18" t="s">
        <v>147</v>
      </c>
      <c r="C26" s="19" t="s">
        <v>148</v>
      </c>
      <c r="D26" s="19" t="s">
        <v>35</v>
      </c>
      <c r="E26" s="19" t="s">
        <v>63</v>
      </c>
      <c r="F26" s="19" t="s">
        <v>37</v>
      </c>
      <c r="G26" s="19" t="s">
        <v>149</v>
      </c>
      <c r="H26" s="20" t="s">
        <v>150</v>
      </c>
      <c r="I26" s="19" t="s">
        <v>122</v>
      </c>
      <c r="J26" s="18">
        <v>15</v>
      </c>
      <c r="K26" s="18">
        <f t="shared" si="2"/>
        <v>1200</v>
      </c>
      <c r="L26" s="18">
        <f t="shared" si="3"/>
        <v>1200</v>
      </c>
      <c r="M26" s="18">
        <v>1200</v>
      </c>
      <c r="N26" s="18"/>
      <c r="O26" s="18"/>
      <c r="P26" s="18"/>
      <c r="Q26" s="18"/>
      <c r="R26" s="18"/>
      <c r="S26" s="18"/>
      <c r="T26" s="18"/>
      <c r="U26" s="18"/>
      <c r="V26" s="19" t="s">
        <v>151</v>
      </c>
      <c r="W26" s="19" t="s">
        <v>152</v>
      </c>
      <c r="X26" s="20" t="s">
        <v>123</v>
      </c>
      <c r="Y26" s="22"/>
      <c r="Z26" s="22"/>
      <c r="AA26" s="19" t="s">
        <v>44</v>
      </c>
    </row>
    <row r="27" s="2" customFormat="1" ht="112" customHeight="1" spans="1:27">
      <c r="A27" s="18">
        <v>19</v>
      </c>
      <c r="B27" s="18" t="s">
        <v>153</v>
      </c>
      <c r="C27" s="19" t="s">
        <v>154</v>
      </c>
      <c r="D27" s="19" t="s">
        <v>35</v>
      </c>
      <c r="E27" s="19" t="s">
        <v>63</v>
      </c>
      <c r="F27" s="19" t="s">
        <v>37</v>
      </c>
      <c r="G27" s="19" t="s">
        <v>155</v>
      </c>
      <c r="H27" s="20" t="s">
        <v>156</v>
      </c>
      <c r="I27" s="19" t="s">
        <v>122</v>
      </c>
      <c r="J27" s="18">
        <v>11.849</v>
      </c>
      <c r="K27" s="38">
        <v>950</v>
      </c>
      <c r="L27" s="18">
        <f t="shared" si="3"/>
        <v>950</v>
      </c>
      <c r="M27" s="18">
        <v>950</v>
      </c>
      <c r="N27" s="18"/>
      <c r="O27" s="18"/>
      <c r="P27" s="18"/>
      <c r="Q27" s="18"/>
      <c r="R27" s="18"/>
      <c r="S27" s="18"/>
      <c r="T27" s="18"/>
      <c r="U27" s="18"/>
      <c r="V27" s="19" t="s">
        <v>157</v>
      </c>
      <c r="W27" s="19" t="s">
        <v>158</v>
      </c>
      <c r="X27" s="20" t="s">
        <v>123</v>
      </c>
      <c r="Y27" s="22"/>
      <c r="Z27" s="22"/>
      <c r="AA27" s="19" t="s">
        <v>130</v>
      </c>
    </row>
    <row r="28" s="2" customFormat="1" ht="112" customHeight="1" spans="1:27">
      <c r="A28" s="18">
        <v>20</v>
      </c>
      <c r="B28" s="18" t="s">
        <v>159</v>
      </c>
      <c r="C28" s="19" t="s">
        <v>160</v>
      </c>
      <c r="D28" s="19" t="s">
        <v>35</v>
      </c>
      <c r="E28" s="19" t="s">
        <v>63</v>
      </c>
      <c r="F28" s="19" t="s">
        <v>37</v>
      </c>
      <c r="G28" s="19" t="s">
        <v>161</v>
      </c>
      <c r="H28" s="20" t="s">
        <v>162</v>
      </c>
      <c r="I28" s="19" t="s">
        <v>122</v>
      </c>
      <c r="J28" s="18">
        <v>5</v>
      </c>
      <c r="K28" s="18">
        <f t="shared" si="2"/>
        <v>385</v>
      </c>
      <c r="L28" s="18">
        <f t="shared" si="3"/>
        <v>385</v>
      </c>
      <c r="M28" s="18">
        <v>385</v>
      </c>
      <c r="N28" s="18"/>
      <c r="O28" s="18"/>
      <c r="P28" s="18"/>
      <c r="Q28" s="18"/>
      <c r="R28" s="18"/>
      <c r="S28" s="18"/>
      <c r="T28" s="18"/>
      <c r="U28" s="18"/>
      <c r="V28" s="19" t="s">
        <v>163</v>
      </c>
      <c r="W28" s="19" t="s">
        <v>164</v>
      </c>
      <c r="X28" s="20" t="s">
        <v>123</v>
      </c>
      <c r="Y28" s="22"/>
      <c r="Z28" s="22"/>
      <c r="AA28" s="19" t="s">
        <v>55</v>
      </c>
    </row>
    <row r="29" s="2" customFormat="1" ht="112" customHeight="1" spans="1:27">
      <c r="A29" s="18">
        <v>21</v>
      </c>
      <c r="B29" s="18" t="s">
        <v>165</v>
      </c>
      <c r="C29" s="19" t="s">
        <v>166</v>
      </c>
      <c r="D29" s="19" t="s">
        <v>35</v>
      </c>
      <c r="E29" s="19" t="s">
        <v>63</v>
      </c>
      <c r="F29" s="19" t="s">
        <v>37</v>
      </c>
      <c r="G29" s="19" t="s">
        <v>167</v>
      </c>
      <c r="H29" s="20" t="s">
        <v>168</v>
      </c>
      <c r="I29" s="19" t="s">
        <v>122</v>
      </c>
      <c r="J29" s="18">
        <v>11.2</v>
      </c>
      <c r="K29" s="38">
        <v>900</v>
      </c>
      <c r="L29" s="18">
        <f t="shared" si="3"/>
        <v>900</v>
      </c>
      <c r="M29" s="18">
        <v>900</v>
      </c>
      <c r="N29" s="18"/>
      <c r="O29" s="18"/>
      <c r="P29" s="18"/>
      <c r="Q29" s="18"/>
      <c r="R29" s="18"/>
      <c r="S29" s="18"/>
      <c r="T29" s="18"/>
      <c r="U29" s="18"/>
      <c r="V29" s="19" t="s">
        <v>169</v>
      </c>
      <c r="W29" s="19" t="s">
        <v>170</v>
      </c>
      <c r="X29" s="20" t="s">
        <v>123</v>
      </c>
      <c r="Y29" s="22"/>
      <c r="Z29" s="22"/>
      <c r="AA29" s="19" t="s">
        <v>130</v>
      </c>
    </row>
    <row r="30" s="2" customFormat="1" ht="112" customHeight="1" spans="1:27">
      <c r="A30" s="18">
        <v>22</v>
      </c>
      <c r="B30" s="18" t="s">
        <v>171</v>
      </c>
      <c r="C30" s="19" t="s">
        <v>172</v>
      </c>
      <c r="D30" s="20" t="s">
        <v>35</v>
      </c>
      <c r="E30" s="20" t="s">
        <v>63</v>
      </c>
      <c r="F30" s="20" t="s">
        <v>37</v>
      </c>
      <c r="G30" s="20" t="s">
        <v>173</v>
      </c>
      <c r="H30" s="20" t="s">
        <v>174</v>
      </c>
      <c r="I30" s="19" t="s">
        <v>122</v>
      </c>
      <c r="J30" s="18">
        <v>10</v>
      </c>
      <c r="K30" s="18">
        <f t="shared" si="2"/>
        <v>800</v>
      </c>
      <c r="L30" s="18">
        <f t="shared" si="3"/>
        <v>800</v>
      </c>
      <c r="M30" s="18">
        <v>800</v>
      </c>
      <c r="N30" s="18"/>
      <c r="O30" s="18"/>
      <c r="P30" s="18"/>
      <c r="Q30" s="18"/>
      <c r="R30" s="18"/>
      <c r="S30" s="18"/>
      <c r="T30" s="18"/>
      <c r="U30" s="18"/>
      <c r="V30" s="19" t="s">
        <v>115</v>
      </c>
      <c r="W30" s="36" t="s">
        <v>116</v>
      </c>
      <c r="X30" s="20" t="s">
        <v>123</v>
      </c>
      <c r="Y30" s="22"/>
      <c r="Z30" s="22"/>
      <c r="AA30" s="19" t="s">
        <v>44</v>
      </c>
    </row>
    <row r="31" s="2" customFormat="1" ht="112" customHeight="1" spans="1:27">
      <c r="A31" s="18">
        <v>23</v>
      </c>
      <c r="B31" s="18" t="s">
        <v>175</v>
      </c>
      <c r="C31" s="19" t="s">
        <v>176</v>
      </c>
      <c r="D31" s="20" t="s">
        <v>35</v>
      </c>
      <c r="E31" s="20" t="s">
        <v>63</v>
      </c>
      <c r="F31" s="20" t="s">
        <v>37</v>
      </c>
      <c r="G31" s="20" t="s">
        <v>177</v>
      </c>
      <c r="H31" s="20" t="s">
        <v>178</v>
      </c>
      <c r="I31" s="19" t="s">
        <v>122</v>
      </c>
      <c r="J31" s="18">
        <v>12</v>
      </c>
      <c r="K31" s="18">
        <f t="shared" si="2"/>
        <v>960</v>
      </c>
      <c r="L31" s="18">
        <f t="shared" si="3"/>
        <v>960</v>
      </c>
      <c r="M31" s="18">
        <v>960</v>
      </c>
      <c r="N31" s="18"/>
      <c r="O31" s="18"/>
      <c r="P31" s="18"/>
      <c r="Q31" s="18"/>
      <c r="R31" s="18"/>
      <c r="S31" s="18"/>
      <c r="T31" s="18"/>
      <c r="U31" s="18"/>
      <c r="V31" s="19" t="s">
        <v>179</v>
      </c>
      <c r="W31" s="19" t="s">
        <v>180</v>
      </c>
      <c r="X31" s="20" t="s">
        <v>123</v>
      </c>
      <c r="Y31" s="22"/>
      <c r="Z31" s="22"/>
      <c r="AA31" s="19" t="s">
        <v>44</v>
      </c>
    </row>
    <row r="32" s="2" customFormat="1" ht="106" customHeight="1" spans="1:27">
      <c r="A32" s="18">
        <v>24</v>
      </c>
      <c r="B32" s="18" t="s">
        <v>181</v>
      </c>
      <c r="C32" s="19" t="s">
        <v>182</v>
      </c>
      <c r="D32" s="20" t="s">
        <v>35</v>
      </c>
      <c r="E32" s="20" t="s">
        <v>63</v>
      </c>
      <c r="F32" s="20" t="s">
        <v>37</v>
      </c>
      <c r="G32" s="20" t="s">
        <v>183</v>
      </c>
      <c r="H32" s="20" t="s">
        <v>184</v>
      </c>
      <c r="I32" s="19" t="s">
        <v>122</v>
      </c>
      <c r="J32" s="18">
        <v>13.22</v>
      </c>
      <c r="K32" s="18">
        <f t="shared" si="2"/>
        <v>1100</v>
      </c>
      <c r="L32" s="18">
        <f t="shared" si="3"/>
        <v>1100</v>
      </c>
      <c r="M32" s="18">
        <v>1100</v>
      </c>
      <c r="N32" s="18"/>
      <c r="O32" s="18"/>
      <c r="P32" s="18"/>
      <c r="Q32" s="18"/>
      <c r="R32" s="18"/>
      <c r="S32" s="18"/>
      <c r="T32" s="18"/>
      <c r="U32" s="18"/>
      <c r="V32" s="19" t="s">
        <v>185</v>
      </c>
      <c r="W32" s="19" t="s">
        <v>186</v>
      </c>
      <c r="X32" s="20" t="s">
        <v>123</v>
      </c>
      <c r="Y32" s="22"/>
      <c r="Z32" s="22"/>
      <c r="AA32" s="19" t="s">
        <v>44</v>
      </c>
    </row>
    <row r="33" s="2" customFormat="1" ht="113" customHeight="1" spans="1:27">
      <c r="A33" s="18">
        <v>25</v>
      </c>
      <c r="B33" s="18" t="s">
        <v>187</v>
      </c>
      <c r="C33" s="19" t="s">
        <v>188</v>
      </c>
      <c r="D33" s="20" t="s">
        <v>35</v>
      </c>
      <c r="E33" s="20" t="s">
        <v>63</v>
      </c>
      <c r="F33" s="20" t="s">
        <v>37</v>
      </c>
      <c r="G33" s="20" t="s">
        <v>189</v>
      </c>
      <c r="H33" s="20" t="s">
        <v>190</v>
      </c>
      <c r="I33" s="19" t="s">
        <v>122</v>
      </c>
      <c r="J33" s="18">
        <v>16.15</v>
      </c>
      <c r="K33" s="18">
        <f t="shared" si="2"/>
        <v>1292</v>
      </c>
      <c r="L33" s="18">
        <f t="shared" si="3"/>
        <v>1292</v>
      </c>
      <c r="M33" s="18">
        <v>1292</v>
      </c>
      <c r="N33" s="18"/>
      <c r="O33" s="18"/>
      <c r="P33" s="18"/>
      <c r="Q33" s="18"/>
      <c r="R33" s="18"/>
      <c r="S33" s="18"/>
      <c r="T33" s="18"/>
      <c r="U33" s="18"/>
      <c r="V33" s="19" t="s">
        <v>191</v>
      </c>
      <c r="W33" s="19" t="s">
        <v>192</v>
      </c>
      <c r="X33" s="20" t="s">
        <v>123</v>
      </c>
      <c r="Y33" s="22"/>
      <c r="Z33" s="22"/>
      <c r="AA33" s="19" t="s">
        <v>55</v>
      </c>
    </row>
    <row r="34" s="2" customFormat="1" ht="144" customHeight="1" spans="1:27">
      <c r="A34" s="18">
        <v>26</v>
      </c>
      <c r="B34" s="18" t="s">
        <v>193</v>
      </c>
      <c r="C34" s="19" t="s">
        <v>194</v>
      </c>
      <c r="D34" s="20" t="s">
        <v>35</v>
      </c>
      <c r="E34" s="20" t="s">
        <v>63</v>
      </c>
      <c r="F34" s="20" t="s">
        <v>37</v>
      </c>
      <c r="G34" s="20" t="s">
        <v>195</v>
      </c>
      <c r="H34" s="20" t="s">
        <v>196</v>
      </c>
      <c r="I34" s="19" t="s">
        <v>122</v>
      </c>
      <c r="J34" s="18">
        <v>1.9</v>
      </c>
      <c r="K34" s="18">
        <f t="shared" si="2"/>
        <v>140</v>
      </c>
      <c r="L34" s="18">
        <f t="shared" si="3"/>
        <v>140</v>
      </c>
      <c r="M34" s="18"/>
      <c r="N34" s="18">
        <v>140</v>
      </c>
      <c r="O34" s="18"/>
      <c r="P34" s="18"/>
      <c r="Q34" s="18"/>
      <c r="R34" s="18"/>
      <c r="S34" s="18"/>
      <c r="T34" s="18"/>
      <c r="U34" s="18"/>
      <c r="V34" s="19" t="s">
        <v>185</v>
      </c>
      <c r="W34" s="19" t="s">
        <v>197</v>
      </c>
      <c r="X34" s="20" t="s">
        <v>198</v>
      </c>
      <c r="Y34" s="22"/>
      <c r="Z34" s="22"/>
      <c r="AA34" s="19" t="s">
        <v>44</v>
      </c>
    </row>
    <row r="35" s="2" customFormat="1" ht="126" customHeight="1" spans="1:27">
      <c r="A35" s="18">
        <v>27</v>
      </c>
      <c r="B35" s="18" t="s">
        <v>199</v>
      </c>
      <c r="C35" s="19" t="s">
        <v>200</v>
      </c>
      <c r="D35" s="20" t="s">
        <v>35</v>
      </c>
      <c r="E35" s="20" t="s">
        <v>201</v>
      </c>
      <c r="F35" s="20" t="s">
        <v>37</v>
      </c>
      <c r="G35" s="22" t="s">
        <v>81</v>
      </c>
      <c r="H35" s="20" t="s">
        <v>202</v>
      </c>
      <c r="I35" s="19" t="s">
        <v>203</v>
      </c>
      <c r="J35" s="18">
        <v>12000</v>
      </c>
      <c r="K35" s="18">
        <f t="shared" si="2"/>
        <v>900</v>
      </c>
      <c r="L35" s="18">
        <f t="shared" si="3"/>
        <v>900</v>
      </c>
      <c r="M35" s="18">
        <v>900</v>
      </c>
      <c r="N35" s="18"/>
      <c r="O35" s="18"/>
      <c r="P35" s="18"/>
      <c r="Q35" s="18"/>
      <c r="R35" s="18"/>
      <c r="S35" s="18"/>
      <c r="T35" s="18"/>
      <c r="U35" s="18"/>
      <c r="V35" s="19" t="s">
        <v>204</v>
      </c>
      <c r="W35" s="19" t="s">
        <v>205</v>
      </c>
      <c r="X35" s="52" t="s">
        <v>206</v>
      </c>
      <c r="Y35" s="54"/>
      <c r="Z35" s="54"/>
      <c r="AA35" s="19" t="s">
        <v>55</v>
      </c>
    </row>
    <row r="36" s="2" customFormat="1" ht="126" customHeight="1" spans="1:27">
      <c r="A36" s="18">
        <v>28</v>
      </c>
      <c r="B36" s="18" t="s">
        <v>207</v>
      </c>
      <c r="C36" s="19" t="s">
        <v>208</v>
      </c>
      <c r="D36" s="20" t="s">
        <v>35</v>
      </c>
      <c r="E36" s="20" t="s">
        <v>209</v>
      </c>
      <c r="F36" s="20" t="s">
        <v>37</v>
      </c>
      <c r="G36" s="20" t="s">
        <v>210</v>
      </c>
      <c r="H36" s="20" t="s">
        <v>211</v>
      </c>
      <c r="I36" s="19" t="s">
        <v>66</v>
      </c>
      <c r="J36" s="18">
        <v>1200</v>
      </c>
      <c r="K36" s="18">
        <f t="shared" si="2"/>
        <v>612</v>
      </c>
      <c r="L36" s="18">
        <f t="shared" si="3"/>
        <v>612</v>
      </c>
      <c r="M36" s="18">
        <v>612</v>
      </c>
      <c r="N36" s="18"/>
      <c r="O36" s="18"/>
      <c r="P36" s="18"/>
      <c r="Q36" s="18"/>
      <c r="R36" s="18"/>
      <c r="S36" s="18"/>
      <c r="T36" s="18"/>
      <c r="U36" s="18"/>
      <c r="V36" s="19" t="s">
        <v>41</v>
      </c>
      <c r="W36" s="19" t="s">
        <v>42</v>
      </c>
      <c r="X36" s="54" t="s">
        <v>212</v>
      </c>
      <c r="Y36" s="54"/>
      <c r="Z36" s="54"/>
      <c r="AA36" s="19" t="s">
        <v>55</v>
      </c>
    </row>
    <row r="37" s="2" customFormat="1" ht="104" customHeight="1" spans="1:27">
      <c r="A37" s="18">
        <v>29</v>
      </c>
      <c r="B37" s="18" t="s">
        <v>213</v>
      </c>
      <c r="C37" s="19" t="s">
        <v>214</v>
      </c>
      <c r="D37" s="20" t="s">
        <v>35</v>
      </c>
      <c r="E37" s="20" t="s">
        <v>215</v>
      </c>
      <c r="F37" s="20" t="s">
        <v>37</v>
      </c>
      <c r="G37" s="20" t="s">
        <v>216</v>
      </c>
      <c r="H37" s="20" t="s">
        <v>217</v>
      </c>
      <c r="I37" s="19" t="s">
        <v>114</v>
      </c>
      <c r="J37" s="18">
        <v>1500</v>
      </c>
      <c r="K37" s="18">
        <f t="shared" si="2"/>
        <v>1119</v>
      </c>
      <c r="L37" s="18">
        <f t="shared" si="3"/>
        <v>1119</v>
      </c>
      <c r="M37" s="18"/>
      <c r="N37" s="18"/>
      <c r="O37" s="18">
        <v>1119</v>
      </c>
      <c r="P37" s="18"/>
      <c r="Q37" s="18"/>
      <c r="R37" s="18"/>
      <c r="S37" s="18"/>
      <c r="T37" s="18"/>
      <c r="U37" s="18"/>
      <c r="V37" s="19" t="s">
        <v>218</v>
      </c>
      <c r="W37" s="19" t="s">
        <v>219</v>
      </c>
      <c r="X37" s="52" t="s">
        <v>220</v>
      </c>
      <c r="Y37" s="54"/>
      <c r="Z37" s="54"/>
      <c r="AA37" s="19" t="s">
        <v>44</v>
      </c>
    </row>
    <row r="38" s="2" customFormat="1" ht="163" customHeight="1" spans="1:27">
      <c r="A38" s="18">
        <v>30</v>
      </c>
      <c r="B38" s="18" t="s">
        <v>221</v>
      </c>
      <c r="C38" s="19" t="s">
        <v>222</v>
      </c>
      <c r="D38" s="20" t="s">
        <v>35</v>
      </c>
      <c r="E38" s="20" t="s">
        <v>201</v>
      </c>
      <c r="F38" s="20" t="s">
        <v>37</v>
      </c>
      <c r="G38" s="20" t="s">
        <v>223</v>
      </c>
      <c r="H38" s="20" t="s">
        <v>224</v>
      </c>
      <c r="I38" s="19" t="s">
        <v>40</v>
      </c>
      <c r="J38" s="18">
        <v>1</v>
      </c>
      <c r="K38" s="18">
        <f t="shared" si="2"/>
        <v>395</v>
      </c>
      <c r="L38" s="18">
        <f t="shared" si="3"/>
        <v>395</v>
      </c>
      <c r="M38" s="18">
        <v>395</v>
      </c>
      <c r="N38" s="18"/>
      <c r="O38" s="18"/>
      <c r="P38" s="18"/>
      <c r="Q38" s="18"/>
      <c r="R38" s="18"/>
      <c r="S38" s="18"/>
      <c r="T38" s="18"/>
      <c r="U38" s="18"/>
      <c r="V38" s="19" t="s">
        <v>191</v>
      </c>
      <c r="W38" s="19" t="s">
        <v>192</v>
      </c>
      <c r="X38" s="20" t="s">
        <v>225</v>
      </c>
      <c r="Y38" s="66"/>
      <c r="Z38" s="66"/>
      <c r="AA38" s="19" t="s">
        <v>55</v>
      </c>
    </row>
    <row r="39" s="2" customFormat="1" ht="90" customHeight="1" spans="1:27">
      <c r="A39" s="18">
        <v>31</v>
      </c>
      <c r="B39" s="18" t="s">
        <v>226</v>
      </c>
      <c r="C39" s="19" t="s">
        <v>227</v>
      </c>
      <c r="D39" s="20" t="s">
        <v>35</v>
      </c>
      <c r="E39" s="20" t="s">
        <v>228</v>
      </c>
      <c r="F39" s="20" t="s">
        <v>37</v>
      </c>
      <c r="G39" s="22" t="s">
        <v>229</v>
      </c>
      <c r="H39" s="20" t="s">
        <v>230</v>
      </c>
      <c r="I39" s="19" t="s">
        <v>122</v>
      </c>
      <c r="J39" s="18">
        <v>15.5</v>
      </c>
      <c r="K39" s="18">
        <f t="shared" si="2"/>
        <v>930</v>
      </c>
      <c r="L39" s="18">
        <f t="shared" si="3"/>
        <v>930</v>
      </c>
      <c r="M39" s="18">
        <v>930</v>
      </c>
      <c r="N39" s="18"/>
      <c r="O39" s="18"/>
      <c r="P39" s="18"/>
      <c r="Q39" s="18"/>
      <c r="R39" s="18"/>
      <c r="S39" s="18"/>
      <c r="T39" s="18"/>
      <c r="U39" s="18"/>
      <c r="V39" s="19" t="s">
        <v>231</v>
      </c>
      <c r="W39" s="19" t="s">
        <v>232</v>
      </c>
      <c r="X39" s="20" t="s">
        <v>233</v>
      </c>
      <c r="Y39" s="19"/>
      <c r="Z39" s="66"/>
      <c r="AA39" s="19" t="s">
        <v>55</v>
      </c>
    </row>
    <row r="40" s="2" customFormat="1" ht="90" customHeight="1" spans="1:27">
      <c r="A40" s="18">
        <v>32</v>
      </c>
      <c r="B40" s="18" t="s">
        <v>234</v>
      </c>
      <c r="C40" s="19" t="s">
        <v>235</v>
      </c>
      <c r="D40" s="20" t="s">
        <v>35</v>
      </c>
      <c r="E40" s="20" t="s">
        <v>36</v>
      </c>
      <c r="F40" s="20" t="s">
        <v>37</v>
      </c>
      <c r="G40" s="20" t="s">
        <v>236</v>
      </c>
      <c r="H40" s="20" t="s">
        <v>237</v>
      </c>
      <c r="I40" s="19" t="s">
        <v>66</v>
      </c>
      <c r="J40" s="18">
        <v>1663</v>
      </c>
      <c r="K40" s="18">
        <f t="shared" si="2"/>
        <v>275</v>
      </c>
      <c r="L40" s="18">
        <f t="shared" si="3"/>
        <v>275</v>
      </c>
      <c r="M40" s="18">
        <v>275</v>
      </c>
      <c r="N40" s="18"/>
      <c r="O40" s="18"/>
      <c r="P40" s="18"/>
      <c r="Q40" s="18"/>
      <c r="R40" s="18"/>
      <c r="S40" s="18"/>
      <c r="T40" s="18"/>
      <c r="U40" s="18"/>
      <c r="V40" s="19" t="s">
        <v>185</v>
      </c>
      <c r="W40" s="19" t="s">
        <v>197</v>
      </c>
      <c r="X40" s="20" t="s">
        <v>238</v>
      </c>
      <c r="Y40" s="19"/>
      <c r="Z40" s="66"/>
      <c r="AA40" s="36" t="s">
        <v>44</v>
      </c>
    </row>
    <row r="41" s="2" customFormat="1" ht="111" customHeight="1" spans="1:27">
      <c r="A41" s="18">
        <v>33</v>
      </c>
      <c r="B41" s="18" t="s">
        <v>239</v>
      </c>
      <c r="C41" s="19" t="s">
        <v>240</v>
      </c>
      <c r="D41" s="20" t="s">
        <v>35</v>
      </c>
      <c r="E41" s="20" t="s">
        <v>36</v>
      </c>
      <c r="F41" s="20" t="s">
        <v>37</v>
      </c>
      <c r="G41" s="20" t="s">
        <v>241</v>
      </c>
      <c r="H41" s="20" t="s">
        <v>242</v>
      </c>
      <c r="I41" s="36" t="s">
        <v>66</v>
      </c>
      <c r="J41" s="37">
        <v>43123</v>
      </c>
      <c r="K41" s="18">
        <f t="shared" si="2"/>
        <v>7762.14</v>
      </c>
      <c r="L41" s="18">
        <f t="shared" si="3"/>
        <v>7762.14</v>
      </c>
      <c r="M41" s="18">
        <v>7762.14</v>
      </c>
      <c r="N41" s="39"/>
      <c r="O41" s="39"/>
      <c r="P41" s="39"/>
      <c r="Q41" s="39"/>
      <c r="R41" s="39"/>
      <c r="S41" s="37"/>
      <c r="T41" s="37"/>
      <c r="U41" s="37"/>
      <c r="V41" s="19" t="s">
        <v>41</v>
      </c>
      <c r="W41" s="19" t="s">
        <v>42</v>
      </c>
      <c r="X41" s="54" t="s">
        <v>243</v>
      </c>
      <c r="Y41" s="67"/>
      <c r="Z41" s="67"/>
      <c r="AA41" s="40" t="s">
        <v>77</v>
      </c>
    </row>
    <row r="42" s="2" customFormat="1" ht="124" customHeight="1" spans="1:27">
      <c r="A42" s="18">
        <v>34</v>
      </c>
      <c r="B42" s="18" t="s">
        <v>244</v>
      </c>
      <c r="C42" s="19" t="s">
        <v>245</v>
      </c>
      <c r="D42" s="22" t="s">
        <v>35</v>
      </c>
      <c r="E42" s="22" t="s">
        <v>246</v>
      </c>
      <c r="F42" s="22" t="s">
        <v>37</v>
      </c>
      <c r="G42" s="22" t="s">
        <v>247</v>
      </c>
      <c r="H42" s="20" t="s">
        <v>248</v>
      </c>
      <c r="I42" s="40" t="s">
        <v>107</v>
      </c>
      <c r="J42" s="41">
        <v>15229</v>
      </c>
      <c r="K42" s="18">
        <f t="shared" ref="K42:K52" si="4">L42+S42+T42+U42</f>
        <v>1959.58</v>
      </c>
      <c r="L42" s="18">
        <f t="shared" ref="L42:L50" si="5">M42+N42+O42+P42+Q42+R42</f>
        <v>1959.58</v>
      </c>
      <c r="M42" s="42">
        <v>1959.58</v>
      </c>
      <c r="N42" s="10"/>
      <c r="O42" s="10"/>
      <c r="P42" s="10"/>
      <c r="Q42" s="10"/>
      <c r="R42" s="10"/>
      <c r="S42" s="18"/>
      <c r="T42" s="18"/>
      <c r="U42" s="18"/>
      <c r="V42" s="19" t="s">
        <v>41</v>
      </c>
      <c r="W42" s="19" t="s">
        <v>42</v>
      </c>
      <c r="X42" s="55" t="s">
        <v>249</v>
      </c>
      <c r="Y42" s="68" t="s">
        <v>250</v>
      </c>
      <c r="Z42" s="69"/>
      <c r="AA42" s="19" t="s">
        <v>130</v>
      </c>
    </row>
    <row r="43" s="2" customFormat="1" ht="116" customHeight="1" spans="1:27">
      <c r="A43" s="18">
        <v>35</v>
      </c>
      <c r="B43" s="18" t="s">
        <v>251</v>
      </c>
      <c r="C43" s="19" t="s">
        <v>252</v>
      </c>
      <c r="D43" s="22" t="s">
        <v>35</v>
      </c>
      <c r="E43" s="22" t="s">
        <v>246</v>
      </c>
      <c r="F43" s="22" t="s">
        <v>37</v>
      </c>
      <c r="G43" s="22" t="s">
        <v>247</v>
      </c>
      <c r="H43" s="20" t="s">
        <v>253</v>
      </c>
      <c r="I43" s="40" t="s">
        <v>107</v>
      </c>
      <c r="J43" s="41">
        <v>7076</v>
      </c>
      <c r="K43" s="18">
        <f t="shared" si="4"/>
        <v>1503.1173</v>
      </c>
      <c r="L43" s="18">
        <f t="shared" si="5"/>
        <v>1503.1173</v>
      </c>
      <c r="M43" s="42">
        <v>1503.1173</v>
      </c>
      <c r="N43" s="10"/>
      <c r="O43" s="10"/>
      <c r="P43" s="10"/>
      <c r="Q43" s="10"/>
      <c r="R43" s="10"/>
      <c r="S43" s="18"/>
      <c r="T43" s="18"/>
      <c r="U43" s="18"/>
      <c r="V43" s="19" t="s">
        <v>41</v>
      </c>
      <c r="W43" s="19" t="s">
        <v>42</v>
      </c>
      <c r="X43" s="55" t="s">
        <v>254</v>
      </c>
      <c r="Y43" s="70" t="s">
        <v>164</v>
      </c>
      <c r="Z43" s="71"/>
      <c r="AA43" s="19" t="s">
        <v>130</v>
      </c>
    </row>
    <row r="44" s="2" customFormat="1" ht="133" customHeight="1" spans="1:27">
      <c r="A44" s="18">
        <v>36</v>
      </c>
      <c r="B44" s="18" t="s">
        <v>255</v>
      </c>
      <c r="C44" s="19" t="s">
        <v>256</v>
      </c>
      <c r="D44" s="22" t="s">
        <v>35</v>
      </c>
      <c r="E44" s="22" t="s">
        <v>257</v>
      </c>
      <c r="F44" s="22" t="s">
        <v>37</v>
      </c>
      <c r="G44" s="22" t="s">
        <v>247</v>
      </c>
      <c r="H44" s="20" t="s">
        <v>258</v>
      </c>
      <c r="I44" s="40" t="s">
        <v>107</v>
      </c>
      <c r="J44" s="41">
        <v>2561</v>
      </c>
      <c r="K44" s="18">
        <f t="shared" si="4"/>
        <v>1661.92</v>
      </c>
      <c r="L44" s="18">
        <f t="shared" si="5"/>
        <v>1661.92</v>
      </c>
      <c r="M44" s="42">
        <v>1661.92</v>
      </c>
      <c r="N44" s="10"/>
      <c r="O44" s="10"/>
      <c r="P44" s="10"/>
      <c r="Q44" s="10"/>
      <c r="R44" s="10"/>
      <c r="S44" s="18"/>
      <c r="T44" s="18"/>
      <c r="U44" s="18"/>
      <c r="V44" s="19" t="s">
        <v>259</v>
      </c>
      <c r="W44" s="19" t="s">
        <v>260</v>
      </c>
      <c r="X44" s="56" t="s">
        <v>261</v>
      </c>
      <c r="Y44" s="70" t="s">
        <v>170</v>
      </c>
      <c r="Z44" s="69"/>
      <c r="AA44" s="19" t="s">
        <v>130</v>
      </c>
    </row>
    <row r="45" s="2" customFormat="1" ht="135" customHeight="1" spans="1:27">
      <c r="A45" s="18">
        <v>37</v>
      </c>
      <c r="B45" s="18" t="s">
        <v>262</v>
      </c>
      <c r="C45" s="19" t="s">
        <v>263</v>
      </c>
      <c r="D45" s="22" t="s">
        <v>35</v>
      </c>
      <c r="E45" s="22" t="s">
        <v>257</v>
      </c>
      <c r="F45" s="22" t="s">
        <v>37</v>
      </c>
      <c r="G45" s="22" t="s">
        <v>247</v>
      </c>
      <c r="H45" s="20" t="s">
        <v>264</v>
      </c>
      <c r="I45" s="40" t="s">
        <v>107</v>
      </c>
      <c r="J45" s="41">
        <v>2898</v>
      </c>
      <c r="K45" s="18">
        <f t="shared" si="4"/>
        <v>3490.23</v>
      </c>
      <c r="L45" s="18">
        <f t="shared" si="5"/>
        <v>3490.23</v>
      </c>
      <c r="M45" s="41">
        <v>3490.23</v>
      </c>
      <c r="N45" s="18"/>
      <c r="O45" s="18"/>
      <c r="P45" s="18"/>
      <c r="Q45" s="18"/>
      <c r="R45" s="18"/>
      <c r="S45" s="18"/>
      <c r="T45" s="18"/>
      <c r="U45" s="18"/>
      <c r="V45" s="19" t="s">
        <v>259</v>
      </c>
      <c r="W45" s="19" t="s">
        <v>260</v>
      </c>
      <c r="X45" s="56" t="s">
        <v>261</v>
      </c>
      <c r="Y45" s="70" t="s">
        <v>75</v>
      </c>
      <c r="Z45" s="72"/>
      <c r="AA45" s="19" t="s">
        <v>130</v>
      </c>
    </row>
    <row r="46" s="2" customFormat="1" ht="172.8" spans="1:27">
      <c r="A46" s="18">
        <v>38</v>
      </c>
      <c r="B46" s="18" t="s">
        <v>265</v>
      </c>
      <c r="C46" s="19" t="s">
        <v>266</v>
      </c>
      <c r="D46" s="22" t="s">
        <v>35</v>
      </c>
      <c r="E46" s="22" t="s">
        <v>257</v>
      </c>
      <c r="F46" s="22" t="s">
        <v>37</v>
      </c>
      <c r="G46" s="22" t="s">
        <v>247</v>
      </c>
      <c r="H46" s="22" t="s">
        <v>267</v>
      </c>
      <c r="I46" s="40" t="s">
        <v>107</v>
      </c>
      <c r="J46" s="41">
        <v>9888</v>
      </c>
      <c r="K46" s="18">
        <f t="shared" si="4"/>
        <v>276.48</v>
      </c>
      <c r="L46" s="18">
        <f t="shared" si="5"/>
        <v>276.48</v>
      </c>
      <c r="M46" s="41">
        <v>276.48</v>
      </c>
      <c r="N46" s="37"/>
      <c r="O46" s="37"/>
      <c r="P46" s="37"/>
      <c r="Q46" s="37"/>
      <c r="R46" s="37"/>
      <c r="S46" s="37"/>
      <c r="T46" s="37"/>
      <c r="U46" s="37"/>
      <c r="V46" s="19" t="s">
        <v>259</v>
      </c>
      <c r="W46" s="19" t="s">
        <v>260</v>
      </c>
      <c r="X46" s="56" t="s">
        <v>268</v>
      </c>
      <c r="Y46" s="70" t="s">
        <v>136</v>
      </c>
      <c r="Z46" s="73"/>
      <c r="AA46" s="19" t="s">
        <v>130</v>
      </c>
    </row>
    <row r="47" s="2" customFormat="1" ht="187.2" spans="1:27">
      <c r="A47" s="18">
        <v>39</v>
      </c>
      <c r="B47" s="18" t="s">
        <v>269</v>
      </c>
      <c r="C47" s="19" t="s">
        <v>270</v>
      </c>
      <c r="D47" s="22" t="s">
        <v>35</v>
      </c>
      <c r="E47" s="22" t="s">
        <v>257</v>
      </c>
      <c r="F47" s="22" t="s">
        <v>37</v>
      </c>
      <c r="G47" s="22" t="s">
        <v>247</v>
      </c>
      <c r="H47" s="22" t="s">
        <v>271</v>
      </c>
      <c r="I47" s="40" t="s">
        <v>107</v>
      </c>
      <c r="J47" s="41">
        <v>3265</v>
      </c>
      <c r="K47" s="18">
        <f t="shared" si="4"/>
        <v>503.18</v>
      </c>
      <c r="L47" s="18">
        <f t="shared" si="5"/>
        <v>503.18</v>
      </c>
      <c r="M47" s="41">
        <v>503.18</v>
      </c>
      <c r="N47" s="43"/>
      <c r="O47" s="43"/>
      <c r="P47" s="43"/>
      <c r="Q47" s="43"/>
      <c r="R47" s="43"/>
      <c r="S47" s="57"/>
      <c r="T47" s="57"/>
      <c r="U47" s="57"/>
      <c r="V47" s="19" t="s">
        <v>259</v>
      </c>
      <c r="W47" s="19" t="s">
        <v>260</v>
      </c>
      <c r="X47" s="58" t="s">
        <v>272</v>
      </c>
      <c r="Y47" s="70" t="s">
        <v>142</v>
      </c>
      <c r="Z47" s="74"/>
      <c r="AA47" s="19" t="s">
        <v>130</v>
      </c>
    </row>
    <row r="48" s="2" customFormat="1" ht="70" customHeight="1" spans="1:27">
      <c r="A48" s="18">
        <v>40</v>
      </c>
      <c r="B48" s="18" t="s">
        <v>273</v>
      </c>
      <c r="C48" s="19" t="s">
        <v>274</v>
      </c>
      <c r="D48" s="22" t="s">
        <v>35</v>
      </c>
      <c r="E48" s="22" t="s">
        <v>275</v>
      </c>
      <c r="F48" s="22" t="s">
        <v>37</v>
      </c>
      <c r="G48" s="22" t="s">
        <v>276</v>
      </c>
      <c r="H48" s="22" t="s">
        <v>277</v>
      </c>
      <c r="I48" s="19" t="s">
        <v>66</v>
      </c>
      <c r="J48" s="41">
        <v>577</v>
      </c>
      <c r="K48" s="18">
        <f t="shared" si="4"/>
        <v>100</v>
      </c>
      <c r="L48" s="18">
        <f t="shared" si="5"/>
        <v>100</v>
      </c>
      <c r="M48" s="44">
        <v>100</v>
      </c>
      <c r="N48" s="43"/>
      <c r="O48" s="43"/>
      <c r="P48" s="43"/>
      <c r="Q48" s="43"/>
      <c r="R48" s="43"/>
      <c r="S48" s="57"/>
      <c r="T48" s="57"/>
      <c r="U48" s="57"/>
      <c r="V48" s="59" t="s">
        <v>74</v>
      </c>
      <c r="W48" s="19" t="s">
        <v>75</v>
      </c>
      <c r="X48" s="59"/>
      <c r="Y48" s="70"/>
      <c r="Z48" s="74"/>
      <c r="AA48" s="19" t="s">
        <v>130</v>
      </c>
    </row>
    <row r="49" s="2" customFormat="1" ht="70" customHeight="1" spans="1:27">
      <c r="A49" s="18">
        <v>41</v>
      </c>
      <c r="B49" s="18" t="s">
        <v>278</v>
      </c>
      <c r="C49" s="23" t="s">
        <v>279</v>
      </c>
      <c r="D49" s="22" t="s">
        <v>35</v>
      </c>
      <c r="E49" s="22" t="s">
        <v>275</v>
      </c>
      <c r="F49" s="22" t="s">
        <v>37</v>
      </c>
      <c r="G49" s="22" t="s">
        <v>280</v>
      </c>
      <c r="H49" s="20" t="s">
        <v>281</v>
      </c>
      <c r="I49" s="19" t="s">
        <v>40</v>
      </c>
      <c r="J49" s="19">
        <v>1</v>
      </c>
      <c r="K49" s="19">
        <f t="shared" si="4"/>
        <v>80</v>
      </c>
      <c r="L49" s="19">
        <f t="shared" si="5"/>
        <v>80</v>
      </c>
      <c r="M49" s="44">
        <v>80</v>
      </c>
      <c r="N49" s="43"/>
      <c r="O49" s="43"/>
      <c r="P49" s="43"/>
      <c r="Q49" s="43"/>
      <c r="R49" s="43"/>
      <c r="S49" s="57"/>
      <c r="T49" s="57"/>
      <c r="U49" s="57"/>
      <c r="V49" s="19" t="s">
        <v>259</v>
      </c>
      <c r="W49" s="19" t="s">
        <v>260</v>
      </c>
      <c r="X49" s="59"/>
      <c r="Y49" s="70" t="s">
        <v>158</v>
      </c>
      <c r="Z49" s="74"/>
      <c r="AA49" s="19" t="s">
        <v>130</v>
      </c>
    </row>
    <row r="50" s="1" customFormat="1" ht="25" customHeight="1" spans="1:27">
      <c r="A50" s="24" t="s">
        <v>282</v>
      </c>
      <c r="B50" s="25"/>
      <c r="C50" s="26"/>
      <c r="D50" s="27">
        <v>5</v>
      </c>
      <c r="E50" s="27"/>
      <c r="F50" s="27"/>
      <c r="G50" s="27"/>
      <c r="H50" s="28"/>
      <c r="I50" s="45" t="s">
        <v>32</v>
      </c>
      <c r="J50" s="46">
        <f>K50/K7</f>
        <v>0.0530708461119683</v>
      </c>
      <c r="K50" s="27">
        <f t="shared" ref="K50:K75" si="6">L50+S50+T50+U50</f>
        <v>4544</v>
      </c>
      <c r="L50" s="27">
        <f t="shared" ref="L50:L75" si="7">M50+N50+O50+P50+Q50+R50</f>
        <v>4544</v>
      </c>
      <c r="M50" s="27">
        <f t="shared" ref="M50:U50" si="8">SUM(M51:M55)</f>
        <v>4544</v>
      </c>
      <c r="N50" s="27">
        <f t="shared" si="8"/>
        <v>0</v>
      </c>
      <c r="O50" s="27">
        <f t="shared" si="8"/>
        <v>0</v>
      </c>
      <c r="P50" s="18">
        <f t="shared" si="8"/>
        <v>0</v>
      </c>
      <c r="Q50" s="18">
        <f t="shared" si="8"/>
        <v>0</v>
      </c>
      <c r="R50" s="18">
        <f t="shared" si="8"/>
        <v>0</v>
      </c>
      <c r="S50" s="27">
        <f t="shared" si="8"/>
        <v>0</v>
      </c>
      <c r="T50" s="27">
        <f t="shared" si="8"/>
        <v>0</v>
      </c>
      <c r="U50" s="27">
        <f t="shared" si="8"/>
        <v>0</v>
      </c>
      <c r="V50" s="27"/>
      <c r="W50" s="27"/>
      <c r="X50" s="28"/>
      <c r="Y50" s="28"/>
      <c r="Z50" s="28"/>
      <c r="AA50" s="75"/>
    </row>
    <row r="51" s="2" customFormat="1" ht="154" customHeight="1" spans="1:27">
      <c r="A51" s="18">
        <v>42</v>
      </c>
      <c r="B51" s="18" t="s">
        <v>283</v>
      </c>
      <c r="C51" s="19" t="s">
        <v>284</v>
      </c>
      <c r="D51" s="19" t="s">
        <v>285</v>
      </c>
      <c r="E51" s="19" t="s">
        <v>286</v>
      </c>
      <c r="F51" s="19" t="s">
        <v>37</v>
      </c>
      <c r="G51" s="19" t="s">
        <v>81</v>
      </c>
      <c r="H51" s="20" t="s">
        <v>287</v>
      </c>
      <c r="I51" s="19" t="s">
        <v>288</v>
      </c>
      <c r="J51" s="18">
        <v>1003</v>
      </c>
      <c r="K51" s="18">
        <f t="shared" si="6"/>
        <v>1203.6</v>
      </c>
      <c r="L51" s="18">
        <f t="shared" si="7"/>
        <v>1203.6</v>
      </c>
      <c r="M51" s="18">
        <v>1203.6</v>
      </c>
      <c r="N51" s="18"/>
      <c r="O51" s="18"/>
      <c r="P51" s="18"/>
      <c r="Q51" s="18"/>
      <c r="R51" s="18"/>
      <c r="S51" s="18"/>
      <c r="T51" s="18"/>
      <c r="U51" s="18"/>
      <c r="V51" s="19" t="s">
        <v>231</v>
      </c>
      <c r="W51" s="19" t="s">
        <v>232</v>
      </c>
      <c r="X51" s="52" t="s">
        <v>289</v>
      </c>
      <c r="Y51" s="54"/>
      <c r="Z51" s="54"/>
      <c r="AA51" s="19" t="s">
        <v>44</v>
      </c>
    </row>
    <row r="52" s="2" customFormat="1" ht="141" customHeight="1" spans="1:27">
      <c r="A52" s="18">
        <v>43</v>
      </c>
      <c r="B52" s="18" t="s">
        <v>290</v>
      </c>
      <c r="C52" s="19" t="s">
        <v>291</v>
      </c>
      <c r="D52" s="19" t="s">
        <v>285</v>
      </c>
      <c r="E52" s="19" t="s">
        <v>292</v>
      </c>
      <c r="F52" s="19" t="s">
        <v>37</v>
      </c>
      <c r="G52" s="19" t="s">
        <v>81</v>
      </c>
      <c r="H52" s="20" t="s">
        <v>293</v>
      </c>
      <c r="I52" s="19" t="s">
        <v>288</v>
      </c>
      <c r="J52" s="18">
        <v>1000</v>
      </c>
      <c r="K52" s="18">
        <f t="shared" si="6"/>
        <v>180</v>
      </c>
      <c r="L52" s="18">
        <f t="shared" si="7"/>
        <v>180</v>
      </c>
      <c r="M52" s="18">
        <v>180</v>
      </c>
      <c r="N52" s="18"/>
      <c r="O52" s="18"/>
      <c r="P52" s="18"/>
      <c r="Q52" s="18"/>
      <c r="R52" s="18"/>
      <c r="S52" s="18"/>
      <c r="T52" s="18"/>
      <c r="U52" s="18"/>
      <c r="V52" s="19" t="s">
        <v>294</v>
      </c>
      <c r="W52" s="19" t="s">
        <v>295</v>
      </c>
      <c r="X52" s="52" t="s">
        <v>296</v>
      </c>
      <c r="Y52" s="54"/>
      <c r="Z52" s="54"/>
      <c r="AA52" s="19" t="s">
        <v>44</v>
      </c>
    </row>
    <row r="53" s="2" customFormat="1" ht="116" customHeight="1" spans="1:27">
      <c r="A53" s="18">
        <v>44</v>
      </c>
      <c r="B53" s="18" t="s">
        <v>297</v>
      </c>
      <c r="C53" s="19" t="s">
        <v>298</v>
      </c>
      <c r="D53" s="19" t="s">
        <v>285</v>
      </c>
      <c r="E53" s="19" t="s">
        <v>299</v>
      </c>
      <c r="F53" s="19" t="s">
        <v>37</v>
      </c>
      <c r="G53" s="19" t="s">
        <v>89</v>
      </c>
      <c r="H53" s="20" t="s">
        <v>300</v>
      </c>
      <c r="I53" s="19" t="s">
        <v>288</v>
      </c>
      <c r="J53" s="18">
        <v>200</v>
      </c>
      <c r="K53" s="18">
        <f t="shared" si="6"/>
        <v>10</v>
      </c>
      <c r="L53" s="18">
        <f t="shared" si="7"/>
        <v>10</v>
      </c>
      <c r="M53" s="18">
        <v>10</v>
      </c>
      <c r="N53" s="18"/>
      <c r="O53" s="18"/>
      <c r="P53" s="18"/>
      <c r="Q53" s="18"/>
      <c r="R53" s="18"/>
      <c r="S53" s="18"/>
      <c r="T53" s="18"/>
      <c r="U53" s="18"/>
      <c r="V53" s="19" t="s">
        <v>294</v>
      </c>
      <c r="W53" s="19" t="s">
        <v>295</v>
      </c>
      <c r="X53" s="52" t="s">
        <v>301</v>
      </c>
      <c r="Y53" s="54"/>
      <c r="Z53" s="54"/>
      <c r="AA53" s="19" t="s">
        <v>44</v>
      </c>
    </row>
    <row r="54" s="2" customFormat="1" ht="145" customHeight="1" spans="1:27">
      <c r="A54" s="18">
        <v>45</v>
      </c>
      <c r="B54" s="18" t="s">
        <v>302</v>
      </c>
      <c r="C54" s="19" t="s">
        <v>303</v>
      </c>
      <c r="D54" s="19" t="s">
        <v>285</v>
      </c>
      <c r="E54" s="19" t="s">
        <v>304</v>
      </c>
      <c r="F54" s="19" t="s">
        <v>37</v>
      </c>
      <c r="G54" s="19" t="s">
        <v>81</v>
      </c>
      <c r="H54" s="20" t="s">
        <v>305</v>
      </c>
      <c r="I54" s="19" t="s">
        <v>288</v>
      </c>
      <c r="J54" s="18">
        <v>800</v>
      </c>
      <c r="K54" s="18">
        <f t="shared" si="6"/>
        <v>40</v>
      </c>
      <c r="L54" s="18">
        <f t="shared" si="7"/>
        <v>40</v>
      </c>
      <c r="M54" s="18">
        <v>40</v>
      </c>
      <c r="N54" s="18"/>
      <c r="O54" s="18"/>
      <c r="P54" s="18"/>
      <c r="Q54" s="18"/>
      <c r="R54" s="18"/>
      <c r="S54" s="18"/>
      <c r="T54" s="18"/>
      <c r="U54" s="18"/>
      <c r="V54" s="19" t="s">
        <v>294</v>
      </c>
      <c r="W54" s="19" t="s">
        <v>295</v>
      </c>
      <c r="X54" s="52" t="s">
        <v>306</v>
      </c>
      <c r="Y54" s="54"/>
      <c r="Z54" s="54"/>
      <c r="AA54" s="19" t="s">
        <v>44</v>
      </c>
    </row>
    <row r="55" s="2" customFormat="1" ht="91" customHeight="1" spans="1:27">
      <c r="A55" s="18">
        <v>46</v>
      </c>
      <c r="B55" s="18" t="s">
        <v>307</v>
      </c>
      <c r="C55" s="19" t="s">
        <v>308</v>
      </c>
      <c r="D55" s="19" t="s">
        <v>285</v>
      </c>
      <c r="E55" s="19" t="s">
        <v>286</v>
      </c>
      <c r="F55" s="19" t="s">
        <v>37</v>
      </c>
      <c r="G55" s="19" t="s">
        <v>81</v>
      </c>
      <c r="H55" s="20" t="s">
        <v>309</v>
      </c>
      <c r="I55" s="19" t="s">
        <v>288</v>
      </c>
      <c r="J55" s="18">
        <v>3200</v>
      </c>
      <c r="K55" s="18">
        <f t="shared" si="6"/>
        <v>3110.4</v>
      </c>
      <c r="L55" s="18">
        <f t="shared" si="7"/>
        <v>3110.4</v>
      </c>
      <c r="M55" s="18">
        <v>3110.4</v>
      </c>
      <c r="N55" s="18"/>
      <c r="O55" s="18"/>
      <c r="P55" s="18"/>
      <c r="Q55" s="18"/>
      <c r="R55" s="18"/>
      <c r="S55" s="18"/>
      <c r="T55" s="18"/>
      <c r="U55" s="18"/>
      <c r="V55" s="19" t="s">
        <v>310</v>
      </c>
      <c r="W55" s="19" t="s">
        <v>42</v>
      </c>
      <c r="X55" s="52" t="s">
        <v>311</v>
      </c>
      <c r="Y55" s="54"/>
      <c r="Z55" s="54"/>
      <c r="AA55" s="19" t="s">
        <v>44</v>
      </c>
    </row>
    <row r="56" s="1" customFormat="1" ht="28" customHeight="1" spans="1:27">
      <c r="A56" s="29" t="s">
        <v>312</v>
      </c>
      <c r="B56" s="30"/>
      <c r="C56" s="31"/>
      <c r="D56" s="27">
        <v>15</v>
      </c>
      <c r="E56" s="27"/>
      <c r="F56" s="27"/>
      <c r="G56" s="27"/>
      <c r="H56" s="28"/>
      <c r="I56" s="45" t="s">
        <v>32</v>
      </c>
      <c r="J56" s="46">
        <f>K56/K7</f>
        <v>0.184083657789126</v>
      </c>
      <c r="K56" s="27">
        <f t="shared" si="6"/>
        <v>15761.5</v>
      </c>
      <c r="L56" s="27">
        <f t="shared" si="7"/>
        <v>13761.5</v>
      </c>
      <c r="M56" s="27">
        <f>SUM(M57:M71)</f>
        <v>11163.5</v>
      </c>
      <c r="N56" s="27">
        <f t="shared" ref="N56:U56" si="9">SUM(N57:N71)</f>
        <v>2598</v>
      </c>
      <c r="O56" s="27">
        <f t="shared" si="9"/>
        <v>0</v>
      </c>
      <c r="P56" s="18">
        <f t="shared" si="9"/>
        <v>0</v>
      </c>
      <c r="Q56" s="18">
        <f t="shared" si="9"/>
        <v>0</v>
      </c>
      <c r="R56" s="18">
        <f t="shared" si="9"/>
        <v>0</v>
      </c>
      <c r="S56" s="27">
        <f t="shared" si="9"/>
        <v>0</v>
      </c>
      <c r="T56" s="27">
        <f t="shared" si="9"/>
        <v>2000</v>
      </c>
      <c r="U56" s="27">
        <f t="shared" si="9"/>
        <v>0</v>
      </c>
      <c r="V56" s="27"/>
      <c r="W56" s="27"/>
      <c r="X56" s="28"/>
      <c r="Y56" s="28"/>
      <c r="Z56" s="28"/>
      <c r="AA56" s="75"/>
    </row>
    <row r="57" s="2" customFormat="1" ht="126" customHeight="1" spans="1:27">
      <c r="A57" s="18">
        <v>47</v>
      </c>
      <c r="B57" s="18" t="s">
        <v>313</v>
      </c>
      <c r="C57" s="19" t="s">
        <v>314</v>
      </c>
      <c r="D57" s="19" t="s">
        <v>315</v>
      </c>
      <c r="E57" s="19" t="s">
        <v>316</v>
      </c>
      <c r="F57" s="19" t="s">
        <v>317</v>
      </c>
      <c r="G57" s="19" t="s">
        <v>318</v>
      </c>
      <c r="H57" s="20" t="s">
        <v>319</v>
      </c>
      <c r="I57" s="19" t="s">
        <v>122</v>
      </c>
      <c r="J57" s="18">
        <v>212.68</v>
      </c>
      <c r="K57" s="18">
        <f t="shared" si="6"/>
        <v>4355.36</v>
      </c>
      <c r="L57" s="18">
        <f t="shared" si="7"/>
        <v>4355.36</v>
      </c>
      <c r="M57" s="47">
        <v>4355.36</v>
      </c>
      <c r="N57" s="18"/>
      <c r="O57" s="18"/>
      <c r="P57" s="18"/>
      <c r="Q57" s="18"/>
      <c r="R57" s="18"/>
      <c r="S57" s="18"/>
      <c r="T57" s="18"/>
      <c r="U57" s="18"/>
      <c r="V57" s="19" t="s">
        <v>320</v>
      </c>
      <c r="W57" s="19" t="s">
        <v>321</v>
      </c>
      <c r="X57" s="20" t="s">
        <v>322</v>
      </c>
      <c r="Y57" s="22"/>
      <c r="Z57" s="22"/>
      <c r="AA57" s="19" t="s">
        <v>44</v>
      </c>
    </row>
    <row r="58" s="2" customFormat="1" ht="60" customHeight="1" spans="1:27">
      <c r="A58" s="18">
        <v>49</v>
      </c>
      <c r="B58" s="18" t="s">
        <v>323</v>
      </c>
      <c r="C58" s="19" t="s">
        <v>324</v>
      </c>
      <c r="D58" s="19" t="s">
        <v>315</v>
      </c>
      <c r="E58" s="19" t="s">
        <v>325</v>
      </c>
      <c r="F58" s="19" t="s">
        <v>37</v>
      </c>
      <c r="G58" s="19" t="s">
        <v>326</v>
      </c>
      <c r="H58" s="20" t="s">
        <v>327</v>
      </c>
      <c r="I58" s="19" t="s">
        <v>122</v>
      </c>
      <c r="J58" s="18">
        <v>14.1</v>
      </c>
      <c r="K58" s="18">
        <f t="shared" si="6"/>
        <v>1600</v>
      </c>
      <c r="L58" s="18">
        <f t="shared" si="7"/>
        <v>600</v>
      </c>
      <c r="M58" s="18">
        <v>600</v>
      </c>
      <c r="N58" s="18"/>
      <c r="O58" s="18"/>
      <c r="P58" s="18"/>
      <c r="Q58" s="18"/>
      <c r="R58" s="18"/>
      <c r="S58" s="18"/>
      <c r="T58" s="18">
        <v>1000</v>
      </c>
      <c r="U58" s="18"/>
      <c r="V58" s="19" t="s">
        <v>328</v>
      </c>
      <c r="W58" s="19" t="s">
        <v>329</v>
      </c>
      <c r="X58" s="20" t="s">
        <v>330</v>
      </c>
      <c r="Y58" s="22"/>
      <c r="Z58" s="22"/>
      <c r="AA58" s="19" t="s">
        <v>44</v>
      </c>
    </row>
    <row r="59" s="2" customFormat="1" ht="60" customHeight="1" spans="1:27">
      <c r="A59" s="18">
        <v>50</v>
      </c>
      <c r="B59" s="18" t="s">
        <v>331</v>
      </c>
      <c r="C59" s="19" t="s">
        <v>332</v>
      </c>
      <c r="D59" s="19" t="s">
        <v>315</v>
      </c>
      <c r="E59" s="19" t="s">
        <v>325</v>
      </c>
      <c r="F59" s="19" t="s">
        <v>37</v>
      </c>
      <c r="G59" s="19" t="s">
        <v>333</v>
      </c>
      <c r="H59" s="20" t="s">
        <v>334</v>
      </c>
      <c r="I59" s="19" t="s">
        <v>122</v>
      </c>
      <c r="J59" s="18">
        <v>13.7</v>
      </c>
      <c r="K59" s="18">
        <f t="shared" si="6"/>
        <v>1600</v>
      </c>
      <c r="L59" s="18">
        <f t="shared" si="7"/>
        <v>600</v>
      </c>
      <c r="M59" s="18">
        <v>600</v>
      </c>
      <c r="N59" s="18"/>
      <c r="O59" s="18"/>
      <c r="P59" s="18"/>
      <c r="Q59" s="18"/>
      <c r="R59" s="18"/>
      <c r="S59" s="18"/>
      <c r="T59" s="18">
        <v>1000</v>
      </c>
      <c r="U59" s="18"/>
      <c r="V59" s="19" t="s">
        <v>328</v>
      </c>
      <c r="W59" s="19" t="s">
        <v>329</v>
      </c>
      <c r="X59" s="20" t="s">
        <v>335</v>
      </c>
      <c r="Y59" s="22"/>
      <c r="Z59" s="22"/>
      <c r="AA59" s="19" t="s">
        <v>44</v>
      </c>
    </row>
    <row r="60" s="2" customFormat="1" ht="137" customHeight="1" spans="1:27">
      <c r="A60" s="18">
        <v>51</v>
      </c>
      <c r="B60" s="18" t="s">
        <v>336</v>
      </c>
      <c r="C60" s="19" t="s">
        <v>337</v>
      </c>
      <c r="D60" s="19" t="s">
        <v>315</v>
      </c>
      <c r="E60" s="19" t="s">
        <v>338</v>
      </c>
      <c r="F60" s="19" t="s">
        <v>37</v>
      </c>
      <c r="G60" s="19" t="s">
        <v>326</v>
      </c>
      <c r="H60" s="20" t="s">
        <v>339</v>
      </c>
      <c r="I60" s="19" t="s">
        <v>340</v>
      </c>
      <c r="J60" s="18">
        <v>1</v>
      </c>
      <c r="K60" s="18">
        <f t="shared" si="6"/>
        <v>1230</v>
      </c>
      <c r="L60" s="18">
        <f t="shared" si="7"/>
        <v>1230</v>
      </c>
      <c r="M60" s="18">
        <f>80+1000+30+120</f>
        <v>1230</v>
      </c>
      <c r="N60" s="18"/>
      <c r="O60" s="18"/>
      <c r="P60" s="18"/>
      <c r="Q60" s="18"/>
      <c r="R60" s="18"/>
      <c r="S60" s="18"/>
      <c r="T60" s="18"/>
      <c r="U60" s="18"/>
      <c r="V60" s="19" t="s">
        <v>115</v>
      </c>
      <c r="W60" s="36" t="s">
        <v>116</v>
      </c>
      <c r="X60" s="20" t="s">
        <v>341</v>
      </c>
      <c r="Y60" s="22"/>
      <c r="Z60" s="22"/>
      <c r="AA60" s="19" t="s">
        <v>44</v>
      </c>
    </row>
    <row r="61" s="2" customFormat="1" ht="230.4" spans="1:27">
      <c r="A61" s="18">
        <v>52</v>
      </c>
      <c r="B61" s="18" t="s">
        <v>342</v>
      </c>
      <c r="C61" s="19" t="s">
        <v>343</v>
      </c>
      <c r="D61" s="19" t="s">
        <v>315</v>
      </c>
      <c r="E61" s="19" t="s">
        <v>338</v>
      </c>
      <c r="F61" s="19" t="s">
        <v>37</v>
      </c>
      <c r="G61" s="19" t="s">
        <v>333</v>
      </c>
      <c r="H61" s="20" t="s">
        <v>344</v>
      </c>
      <c r="I61" s="19" t="s">
        <v>122</v>
      </c>
      <c r="J61" s="18">
        <v>2</v>
      </c>
      <c r="K61" s="18">
        <f t="shared" si="6"/>
        <v>170</v>
      </c>
      <c r="L61" s="18">
        <f t="shared" si="7"/>
        <v>170</v>
      </c>
      <c r="M61" s="18">
        <v>170</v>
      </c>
      <c r="N61" s="18"/>
      <c r="O61" s="18"/>
      <c r="P61" s="18"/>
      <c r="Q61" s="18"/>
      <c r="R61" s="18"/>
      <c r="S61" s="18"/>
      <c r="T61" s="18"/>
      <c r="U61" s="18"/>
      <c r="V61" s="19" t="s">
        <v>163</v>
      </c>
      <c r="W61" s="19" t="s">
        <v>164</v>
      </c>
      <c r="X61" s="20" t="s">
        <v>345</v>
      </c>
      <c r="Y61" s="22"/>
      <c r="Z61" s="22"/>
      <c r="AA61" s="19" t="s">
        <v>44</v>
      </c>
    </row>
    <row r="62" s="2" customFormat="1" ht="105" customHeight="1" spans="1:27">
      <c r="A62" s="18">
        <v>53</v>
      </c>
      <c r="B62" s="18" t="s">
        <v>346</v>
      </c>
      <c r="C62" s="19" t="s">
        <v>347</v>
      </c>
      <c r="D62" s="19" t="s">
        <v>315</v>
      </c>
      <c r="E62" s="19" t="s">
        <v>348</v>
      </c>
      <c r="F62" s="19" t="s">
        <v>37</v>
      </c>
      <c r="G62" s="19" t="s">
        <v>81</v>
      </c>
      <c r="H62" s="20" t="s">
        <v>349</v>
      </c>
      <c r="I62" s="19" t="s">
        <v>107</v>
      </c>
      <c r="J62" s="18">
        <v>3236</v>
      </c>
      <c r="K62" s="18">
        <f t="shared" si="6"/>
        <v>291.24</v>
      </c>
      <c r="L62" s="18">
        <f t="shared" si="7"/>
        <v>291.24</v>
      </c>
      <c r="M62" s="18">
        <f>J62*0.09</f>
        <v>291.24</v>
      </c>
      <c r="N62" s="18"/>
      <c r="O62" s="18"/>
      <c r="P62" s="18"/>
      <c r="Q62" s="18"/>
      <c r="R62" s="18"/>
      <c r="S62" s="18"/>
      <c r="T62" s="18"/>
      <c r="U62" s="18"/>
      <c r="V62" s="19" t="s">
        <v>328</v>
      </c>
      <c r="W62" s="19" t="s">
        <v>350</v>
      </c>
      <c r="X62" s="52" t="s">
        <v>351</v>
      </c>
      <c r="Y62" s="54"/>
      <c r="Z62" s="54"/>
      <c r="AA62" s="19" t="s">
        <v>44</v>
      </c>
    </row>
    <row r="63" s="2" customFormat="1" ht="180" customHeight="1" spans="1:27">
      <c r="A63" s="18">
        <v>54</v>
      </c>
      <c r="B63" s="18" t="s">
        <v>352</v>
      </c>
      <c r="C63" s="19" t="s">
        <v>353</v>
      </c>
      <c r="D63" s="19" t="s">
        <v>315</v>
      </c>
      <c r="E63" s="19" t="s">
        <v>354</v>
      </c>
      <c r="F63" s="19" t="s">
        <v>37</v>
      </c>
      <c r="G63" s="19" t="s">
        <v>355</v>
      </c>
      <c r="H63" s="20" t="s">
        <v>356</v>
      </c>
      <c r="I63" s="19" t="s">
        <v>122</v>
      </c>
      <c r="J63" s="18">
        <v>45.647</v>
      </c>
      <c r="K63" s="18">
        <f t="shared" si="6"/>
        <v>2748.9</v>
      </c>
      <c r="L63" s="18">
        <f t="shared" si="7"/>
        <v>2748.9</v>
      </c>
      <c r="M63" s="18">
        <v>2748.9</v>
      </c>
      <c r="N63" s="18"/>
      <c r="O63" s="18"/>
      <c r="P63" s="18"/>
      <c r="Q63" s="18"/>
      <c r="R63" s="18"/>
      <c r="S63" s="18"/>
      <c r="T63" s="18"/>
      <c r="U63" s="18"/>
      <c r="V63" s="19" t="s">
        <v>231</v>
      </c>
      <c r="W63" s="19" t="s">
        <v>232</v>
      </c>
      <c r="X63" s="20" t="s">
        <v>357</v>
      </c>
      <c r="Y63" s="22"/>
      <c r="Z63" s="22"/>
      <c r="AA63" s="19" t="s">
        <v>44</v>
      </c>
    </row>
    <row r="64" s="2" customFormat="1" ht="83" customHeight="1" spans="1:27">
      <c r="A64" s="18">
        <v>55</v>
      </c>
      <c r="B64" s="18" t="s">
        <v>358</v>
      </c>
      <c r="C64" s="19" t="s">
        <v>359</v>
      </c>
      <c r="D64" s="19" t="s">
        <v>315</v>
      </c>
      <c r="E64" s="19" t="s">
        <v>354</v>
      </c>
      <c r="F64" s="19" t="s">
        <v>37</v>
      </c>
      <c r="G64" s="19" t="s">
        <v>360</v>
      </c>
      <c r="H64" s="20" t="s">
        <v>361</v>
      </c>
      <c r="I64" s="19" t="s">
        <v>122</v>
      </c>
      <c r="J64" s="18">
        <v>7</v>
      </c>
      <c r="K64" s="18">
        <f t="shared" si="6"/>
        <v>394</v>
      </c>
      <c r="L64" s="18">
        <f t="shared" si="7"/>
        <v>394</v>
      </c>
      <c r="M64" s="18"/>
      <c r="N64" s="18">
        <v>394</v>
      </c>
      <c r="O64" s="18"/>
      <c r="P64" s="18"/>
      <c r="Q64" s="18"/>
      <c r="R64" s="18"/>
      <c r="S64" s="18"/>
      <c r="T64" s="18"/>
      <c r="U64" s="18"/>
      <c r="V64" s="19" t="s">
        <v>231</v>
      </c>
      <c r="W64" s="19" t="s">
        <v>232</v>
      </c>
      <c r="X64" s="20" t="s">
        <v>362</v>
      </c>
      <c r="Y64" s="22"/>
      <c r="Z64" s="22"/>
      <c r="AA64" s="19" t="s">
        <v>44</v>
      </c>
    </row>
    <row r="65" s="2" customFormat="1" ht="72" spans="1:27">
      <c r="A65" s="18">
        <v>56</v>
      </c>
      <c r="B65" s="18" t="s">
        <v>363</v>
      </c>
      <c r="C65" s="19" t="s">
        <v>364</v>
      </c>
      <c r="D65" s="19" t="s">
        <v>315</v>
      </c>
      <c r="E65" s="19" t="s">
        <v>354</v>
      </c>
      <c r="F65" s="19" t="s">
        <v>37</v>
      </c>
      <c r="G65" s="19" t="s">
        <v>365</v>
      </c>
      <c r="H65" s="20" t="s">
        <v>366</v>
      </c>
      <c r="I65" s="19" t="s">
        <v>122</v>
      </c>
      <c r="J65" s="18">
        <v>7</v>
      </c>
      <c r="K65" s="18">
        <f t="shared" si="6"/>
        <v>397</v>
      </c>
      <c r="L65" s="18">
        <f t="shared" si="7"/>
        <v>397</v>
      </c>
      <c r="M65" s="18"/>
      <c r="N65" s="18">
        <v>397</v>
      </c>
      <c r="O65" s="18"/>
      <c r="P65" s="18"/>
      <c r="Q65" s="18"/>
      <c r="R65" s="18"/>
      <c r="S65" s="18"/>
      <c r="T65" s="18"/>
      <c r="U65" s="18"/>
      <c r="V65" s="19" t="s">
        <v>231</v>
      </c>
      <c r="W65" s="19" t="s">
        <v>232</v>
      </c>
      <c r="X65" s="20" t="s">
        <v>367</v>
      </c>
      <c r="Y65" s="22"/>
      <c r="Z65" s="22"/>
      <c r="AA65" s="19" t="s">
        <v>44</v>
      </c>
    </row>
    <row r="66" s="2" customFormat="1" ht="72" spans="1:27">
      <c r="A66" s="18">
        <v>57</v>
      </c>
      <c r="B66" s="18" t="s">
        <v>368</v>
      </c>
      <c r="C66" s="19" t="s">
        <v>369</v>
      </c>
      <c r="D66" s="19" t="s">
        <v>315</v>
      </c>
      <c r="E66" s="19" t="s">
        <v>354</v>
      </c>
      <c r="F66" s="19" t="s">
        <v>37</v>
      </c>
      <c r="G66" s="19" t="s">
        <v>370</v>
      </c>
      <c r="H66" s="20" t="s">
        <v>371</v>
      </c>
      <c r="I66" s="19" t="s">
        <v>122</v>
      </c>
      <c r="J66" s="18">
        <v>7</v>
      </c>
      <c r="K66" s="18">
        <f t="shared" si="6"/>
        <v>395</v>
      </c>
      <c r="L66" s="18">
        <f t="shared" si="7"/>
        <v>395</v>
      </c>
      <c r="M66" s="18"/>
      <c r="N66" s="18">
        <v>395</v>
      </c>
      <c r="O66" s="18"/>
      <c r="P66" s="18"/>
      <c r="Q66" s="18"/>
      <c r="R66" s="18"/>
      <c r="S66" s="18"/>
      <c r="T66" s="18"/>
      <c r="U66" s="18"/>
      <c r="V66" s="19" t="s">
        <v>231</v>
      </c>
      <c r="W66" s="19" t="s">
        <v>232</v>
      </c>
      <c r="X66" s="20" t="s">
        <v>362</v>
      </c>
      <c r="Y66" s="22"/>
      <c r="Z66" s="22"/>
      <c r="AA66" s="19" t="s">
        <v>44</v>
      </c>
    </row>
    <row r="67" s="2" customFormat="1" ht="72" spans="1:27">
      <c r="A67" s="18">
        <v>58</v>
      </c>
      <c r="B67" s="18" t="s">
        <v>372</v>
      </c>
      <c r="C67" s="19" t="s">
        <v>373</v>
      </c>
      <c r="D67" s="19" t="s">
        <v>315</v>
      </c>
      <c r="E67" s="19" t="s">
        <v>354</v>
      </c>
      <c r="F67" s="19" t="s">
        <v>37</v>
      </c>
      <c r="G67" s="19" t="s">
        <v>374</v>
      </c>
      <c r="H67" s="20" t="s">
        <v>375</v>
      </c>
      <c r="I67" s="19" t="s">
        <v>122</v>
      </c>
      <c r="J67" s="18">
        <v>7</v>
      </c>
      <c r="K67" s="18">
        <f t="shared" si="6"/>
        <v>396</v>
      </c>
      <c r="L67" s="18">
        <f t="shared" si="7"/>
        <v>396</v>
      </c>
      <c r="M67" s="18"/>
      <c r="N67" s="18">
        <v>396</v>
      </c>
      <c r="O67" s="18"/>
      <c r="P67" s="18"/>
      <c r="Q67" s="18"/>
      <c r="R67" s="18"/>
      <c r="S67" s="18"/>
      <c r="T67" s="18"/>
      <c r="U67" s="18"/>
      <c r="V67" s="19" t="s">
        <v>231</v>
      </c>
      <c r="W67" s="19" t="s">
        <v>232</v>
      </c>
      <c r="X67" s="20" t="s">
        <v>376</v>
      </c>
      <c r="Y67" s="22"/>
      <c r="Z67" s="22"/>
      <c r="AA67" s="19" t="s">
        <v>44</v>
      </c>
    </row>
    <row r="68" s="2" customFormat="1" ht="74" customHeight="1" spans="1:27">
      <c r="A68" s="18">
        <v>59</v>
      </c>
      <c r="B68" s="18" t="s">
        <v>377</v>
      </c>
      <c r="C68" s="19" t="s">
        <v>378</v>
      </c>
      <c r="D68" s="19" t="s">
        <v>315</v>
      </c>
      <c r="E68" s="19" t="s">
        <v>338</v>
      </c>
      <c r="F68" s="19" t="s">
        <v>37</v>
      </c>
      <c r="G68" s="19" t="s">
        <v>379</v>
      </c>
      <c r="H68" s="20" t="s">
        <v>380</v>
      </c>
      <c r="I68" s="19" t="s">
        <v>114</v>
      </c>
      <c r="J68" s="18">
        <v>57409.5</v>
      </c>
      <c r="K68" s="18">
        <f t="shared" si="6"/>
        <v>290</v>
      </c>
      <c r="L68" s="18">
        <f t="shared" si="7"/>
        <v>290</v>
      </c>
      <c r="M68" s="18"/>
      <c r="N68" s="18">
        <v>290</v>
      </c>
      <c r="O68" s="18"/>
      <c r="P68" s="18"/>
      <c r="Q68" s="18"/>
      <c r="R68" s="18"/>
      <c r="S68" s="18"/>
      <c r="T68" s="18"/>
      <c r="U68" s="18"/>
      <c r="V68" s="19" t="s">
        <v>185</v>
      </c>
      <c r="W68" s="19" t="s">
        <v>197</v>
      </c>
      <c r="X68" s="20" t="s">
        <v>381</v>
      </c>
      <c r="Y68" s="22"/>
      <c r="Z68" s="22"/>
      <c r="AA68" s="19" t="s">
        <v>44</v>
      </c>
    </row>
    <row r="69" s="2" customFormat="1" ht="122" customHeight="1" spans="1:27">
      <c r="A69" s="18">
        <v>60</v>
      </c>
      <c r="B69" s="18" t="s">
        <v>382</v>
      </c>
      <c r="C69" s="19" t="s">
        <v>383</v>
      </c>
      <c r="D69" s="19" t="s">
        <v>315</v>
      </c>
      <c r="E69" s="19" t="s">
        <v>384</v>
      </c>
      <c r="F69" s="19" t="s">
        <v>37</v>
      </c>
      <c r="G69" s="19" t="s">
        <v>385</v>
      </c>
      <c r="H69" s="20" t="s">
        <v>386</v>
      </c>
      <c r="I69" s="19" t="s">
        <v>340</v>
      </c>
      <c r="J69" s="18">
        <v>73</v>
      </c>
      <c r="K69" s="18">
        <f t="shared" si="6"/>
        <v>1168</v>
      </c>
      <c r="L69" s="18">
        <f t="shared" si="7"/>
        <v>1168</v>
      </c>
      <c r="M69" s="18">
        <v>1168</v>
      </c>
      <c r="N69" s="18"/>
      <c r="O69" s="18"/>
      <c r="P69" s="18"/>
      <c r="Q69" s="18"/>
      <c r="R69" s="18"/>
      <c r="S69" s="18"/>
      <c r="T69" s="18"/>
      <c r="U69" s="18"/>
      <c r="V69" s="19" t="s">
        <v>387</v>
      </c>
      <c r="W69" s="19" t="s">
        <v>388</v>
      </c>
      <c r="X69" s="52" t="s">
        <v>389</v>
      </c>
      <c r="Y69" s="54"/>
      <c r="Z69" s="54"/>
      <c r="AA69" s="19" t="s">
        <v>44</v>
      </c>
    </row>
    <row r="70" s="2" customFormat="1" ht="88" customHeight="1" spans="1:27">
      <c r="A70" s="18">
        <v>61</v>
      </c>
      <c r="B70" s="18" t="s">
        <v>390</v>
      </c>
      <c r="C70" s="19" t="s">
        <v>391</v>
      </c>
      <c r="D70" s="19" t="s">
        <v>315</v>
      </c>
      <c r="E70" s="19" t="s">
        <v>354</v>
      </c>
      <c r="F70" s="19" t="s">
        <v>37</v>
      </c>
      <c r="G70" s="19" t="s">
        <v>392</v>
      </c>
      <c r="H70" s="20" t="s">
        <v>393</v>
      </c>
      <c r="I70" s="19" t="s">
        <v>122</v>
      </c>
      <c r="J70" s="18">
        <v>13.2</v>
      </c>
      <c r="K70" s="18">
        <f t="shared" si="6"/>
        <v>346</v>
      </c>
      <c r="L70" s="18">
        <f t="shared" si="7"/>
        <v>346</v>
      </c>
      <c r="M70" s="18"/>
      <c r="N70" s="18">
        <v>346</v>
      </c>
      <c r="O70" s="18"/>
      <c r="P70" s="18"/>
      <c r="Q70" s="18"/>
      <c r="R70" s="18"/>
      <c r="S70" s="18"/>
      <c r="T70" s="18"/>
      <c r="U70" s="18"/>
      <c r="V70" s="19" t="s">
        <v>231</v>
      </c>
      <c r="W70" s="19" t="s">
        <v>232</v>
      </c>
      <c r="X70" s="20" t="s">
        <v>394</v>
      </c>
      <c r="Y70" s="54"/>
      <c r="Z70" s="54"/>
      <c r="AA70" s="19" t="s">
        <v>55</v>
      </c>
    </row>
    <row r="71" s="2" customFormat="1" ht="88" customHeight="1" spans="1:27">
      <c r="A71" s="18">
        <v>62</v>
      </c>
      <c r="B71" s="18" t="s">
        <v>395</v>
      </c>
      <c r="C71" s="19" t="s">
        <v>396</v>
      </c>
      <c r="D71" s="19" t="s">
        <v>315</v>
      </c>
      <c r="E71" s="19" t="s">
        <v>354</v>
      </c>
      <c r="F71" s="19" t="s">
        <v>37</v>
      </c>
      <c r="G71" s="19" t="s">
        <v>392</v>
      </c>
      <c r="H71" s="20" t="s">
        <v>397</v>
      </c>
      <c r="I71" s="19" t="s">
        <v>122</v>
      </c>
      <c r="J71" s="18">
        <v>2.1</v>
      </c>
      <c r="K71" s="18">
        <f t="shared" si="6"/>
        <v>380</v>
      </c>
      <c r="L71" s="18">
        <f t="shared" si="7"/>
        <v>380</v>
      </c>
      <c r="M71" s="18"/>
      <c r="N71" s="18">
        <v>380</v>
      </c>
      <c r="O71" s="18"/>
      <c r="P71" s="18"/>
      <c r="Q71" s="18"/>
      <c r="R71" s="18"/>
      <c r="S71" s="18"/>
      <c r="T71" s="18"/>
      <c r="U71" s="18"/>
      <c r="V71" s="19" t="s">
        <v>231</v>
      </c>
      <c r="W71" s="19" t="s">
        <v>232</v>
      </c>
      <c r="X71" s="20" t="s">
        <v>398</v>
      </c>
      <c r="Y71" s="54"/>
      <c r="Z71" s="54"/>
      <c r="AA71" s="19" t="s">
        <v>55</v>
      </c>
    </row>
    <row r="72" s="1" customFormat="1" ht="25" customHeight="1" spans="1:27">
      <c r="A72" s="29" t="s">
        <v>399</v>
      </c>
      <c r="B72" s="30"/>
      <c r="C72" s="31"/>
      <c r="D72" s="27">
        <v>1</v>
      </c>
      <c r="E72" s="27"/>
      <c r="F72" s="27"/>
      <c r="G72" s="27"/>
      <c r="H72" s="28"/>
      <c r="I72" s="45" t="s">
        <v>32</v>
      </c>
      <c r="J72" s="46">
        <f>K72/K7</f>
        <v>0.0297822749968132</v>
      </c>
      <c r="K72" s="27">
        <f t="shared" si="6"/>
        <v>2550</v>
      </c>
      <c r="L72" s="27">
        <f t="shared" si="7"/>
        <v>2550</v>
      </c>
      <c r="M72" s="27">
        <f t="shared" ref="M72:U72" si="10">M73</f>
        <v>2550</v>
      </c>
      <c r="N72" s="27">
        <f t="shared" si="10"/>
        <v>0</v>
      </c>
      <c r="O72" s="27">
        <f t="shared" si="10"/>
        <v>0</v>
      </c>
      <c r="P72" s="18">
        <f t="shared" si="10"/>
        <v>0</v>
      </c>
      <c r="Q72" s="18">
        <f t="shared" si="10"/>
        <v>0</v>
      </c>
      <c r="R72" s="18">
        <f t="shared" si="10"/>
        <v>0</v>
      </c>
      <c r="S72" s="27">
        <f t="shared" si="10"/>
        <v>0</v>
      </c>
      <c r="T72" s="27">
        <f t="shared" si="10"/>
        <v>0</v>
      </c>
      <c r="U72" s="27">
        <f t="shared" si="10"/>
        <v>0</v>
      </c>
      <c r="V72" s="27"/>
      <c r="W72" s="27"/>
      <c r="X72" s="28"/>
      <c r="Y72" s="28"/>
      <c r="Z72" s="28"/>
      <c r="AA72" s="75"/>
    </row>
    <row r="73" s="2" customFormat="1" ht="141" customHeight="1" spans="1:27">
      <c r="A73" s="18">
        <v>64</v>
      </c>
      <c r="B73" s="18" t="s">
        <v>400</v>
      </c>
      <c r="C73" s="19" t="s">
        <v>401</v>
      </c>
      <c r="D73" s="19" t="s">
        <v>402</v>
      </c>
      <c r="E73" s="19" t="s">
        <v>403</v>
      </c>
      <c r="F73" s="19" t="s">
        <v>37</v>
      </c>
      <c r="G73" s="19" t="s">
        <v>81</v>
      </c>
      <c r="H73" s="20" t="s">
        <v>404</v>
      </c>
      <c r="I73" s="19" t="s">
        <v>288</v>
      </c>
      <c r="J73" s="18">
        <v>8500</v>
      </c>
      <c r="K73" s="18">
        <f t="shared" si="6"/>
        <v>2550</v>
      </c>
      <c r="L73" s="18">
        <f t="shared" si="7"/>
        <v>2550</v>
      </c>
      <c r="M73" s="18">
        <v>2550</v>
      </c>
      <c r="N73" s="18"/>
      <c r="O73" s="18"/>
      <c r="P73" s="18"/>
      <c r="Q73" s="18"/>
      <c r="R73" s="18"/>
      <c r="S73" s="18"/>
      <c r="T73" s="18"/>
      <c r="U73" s="18"/>
      <c r="V73" s="19" t="s">
        <v>405</v>
      </c>
      <c r="W73" s="19" t="s">
        <v>406</v>
      </c>
      <c r="X73" s="20" t="s">
        <v>407</v>
      </c>
      <c r="Y73" s="22"/>
      <c r="Z73" s="22"/>
      <c r="AA73" s="19" t="s">
        <v>44</v>
      </c>
    </row>
    <row r="74" s="1" customFormat="1" ht="25" customHeight="1" spans="1:27">
      <c r="A74" s="76" t="s">
        <v>408</v>
      </c>
      <c r="B74" s="76"/>
      <c r="C74" s="76"/>
      <c r="D74" s="27">
        <v>1</v>
      </c>
      <c r="E74" s="27"/>
      <c r="F74" s="27"/>
      <c r="G74" s="27"/>
      <c r="H74" s="28"/>
      <c r="I74" s="45" t="s">
        <v>32</v>
      </c>
      <c r="J74" s="46">
        <f>K74/K7</f>
        <v>0.000525569558767292</v>
      </c>
      <c r="K74" s="27">
        <f t="shared" si="6"/>
        <v>45</v>
      </c>
      <c r="L74" s="27">
        <f t="shared" si="7"/>
        <v>45</v>
      </c>
      <c r="M74" s="27">
        <f>+M75</f>
        <v>0</v>
      </c>
      <c r="N74" s="27">
        <v>0</v>
      </c>
      <c r="O74" s="27">
        <v>45</v>
      </c>
      <c r="P74" s="18">
        <v>0</v>
      </c>
      <c r="Q74" s="18">
        <v>0</v>
      </c>
      <c r="R74" s="18">
        <v>0</v>
      </c>
      <c r="S74" s="27">
        <v>0</v>
      </c>
      <c r="T74" s="27">
        <v>0</v>
      </c>
      <c r="U74" s="27">
        <v>0</v>
      </c>
      <c r="V74" s="27"/>
      <c r="W74" s="27"/>
      <c r="X74" s="28"/>
      <c r="Y74" s="28"/>
      <c r="Z74" s="28"/>
      <c r="AA74" s="75"/>
    </row>
    <row r="75" s="2" customFormat="1" ht="100" customHeight="1" spans="1:27">
      <c r="A75" s="18">
        <v>65</v>
      </c>
      <c r="B75" s="18" t="s">
        <v>409</v>
      </c>
      <c r="C75" s="19" t="s">
        <v>410</v>
      </c>
      <c r="D75" s="19" t="s">
        <v>338</v>
      </c>
      <c r="E75" s="19" t="s">
        <v>411</v>
      </c>
      <c r="F75" s="19" t="s">
        <v>37</v>
      </c>
      <c r="G75" s="19" t="s">
        <v>81</v>
      </c>
      <c r="H75" s="20" t="s">
        <v>412</v>
      </c>
      <c r="I75" s="19" t="s">
        <v>107</v>
      </c>
      <c r="J75" s="18">
        <v>7466</v>
      </c>
      <c r="K75" s="18">
        <f t="shared" si="6"/>
        <v>45</v>
      </c>
      <c r="L75" s="18">
        <f t="shared" si="7"/>
        <v>45</v>
      </c>
      <c r="M75" s="18"/>
      <c r="N75" s="18"/>
      <c r="O75" s="18">
        <v>45</v>
      </c>
      <c r="P75" s="18"/>
      <c r="Q75" s="18"/>
      <c r="R75" s="18"/>
      <c r="S75" s="18"/>
      <c r="T75" s="18"/>
      <c r="U75" s="18"/>
      <c r="V75" s="19" t="s">
        <v>218</v>
      </c>
      <c r="W75" s="19" t="s">
        <v>219</v>
      </c>
      <c r="X75" s="52" t="s">
        <v>413</v>
      </c>
      <c r="Y75" s="54"/>
      <c r="Z75" s="54"/>
      <c r="AA75" s="19" t="s">
        <v>44</v>
      </c>
    </row>
    <row r="86" spans="8:8">
      <c r="H86" s="77"/>
    </row>
  </sheetData>
  <autoFilter ref="A6:AB75">
    <extLst/>
  </autoFilter>
  <mergeCells count="29">
    <mergeCell ref="A2:AA2"/>
    <mergeCell ref="K4:U4"/>
    <mergeCell ref="L5:R5"/>
    <mergeCell ref="A7:C7"/>
    <mergeCell ref="A8:C8"/>
    <mergeCell ref="A50:C50"/>
    <mergeCell ref="A56:C56"/>
    <mergeCell ref="A72:C72"/>
    <mergeCell ref="A74:C74"/>
    <mergeCell ref="A4:A6"/>
    <mergeCell ref="B4:B6"/>
    <mergeCell ref="C4:C6"/>
    <mergeCell ref="D4:D6"/>
    <mergeCell ref="E4:E6"/>
    <mergeCell ref="F4:F6"/>
    <mergeCell ref="G4:G6"/>
    <mergeCell ref="H4:H6"/>
    <mergeCell ref="I4:I6"/>
    <mergeCell ref="J4:J6"/>
    <mergeCell ref="K5:K6"/>
    <mergeCell ref="S5:S6"/>
    <mergeCell ref="T5:T6"/>
    <mergeCell ref="U5:U6"/>
    <mergeCell ref="V4:V6"/>
    <mergeCell ref="W4:W6"/>
    <mergeCell ref="X4:X6"/>
    <mergeCell ref="Y4:Y6"/>
    <mergeCell ref="Z4:Z6"/>
    <mergeCell ref="AA4:AA6"/>
  </mergeCells>
  <pageMargins left="0.700694444444445" right="0.700694444444445" top="0.393055555555556" bottom="0.314583333333333" header="0.298611111111111" footer="0.298611111111111"/>
  <pageSetup paperSize="9" scale="5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2024-10-12T11:21:49Z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42EF78C3A3E1429F89F90B6B97ABDFA5_13</vt:lpwstr>
  </property>
  <property fmtid="{D5CDD505-2E9C-101B-9397-08002B2CF9AE}" pid="3" name="KSOProductBuildVer">
    <vt:lpwstr>2052-12.1.0.17147</vt:lpwstr>
  </property>
  <property fmtid="{D5CDD505-2E9C-101B-9397-08002B2CF9AE}" pid="4" name="KSOReadingLayout">
    <vt:bool>true</vt:bool>
  </property>
</Properties>
</file>