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表二" sheetId="3" r:id="rId1"/>
  </sheets>
  <definedNames>
    <definedName name="_xlnm._FilterDatabase" localSheetId="0" hidden="1">表二!$A$5:$AD$44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<sst xmlns="http://schemas.openxmlformats.org/spreadsheetml/2006/main" count="608" uniqueCount="142">
  <si>
    <t>喀什地区2025年巩固拓展脱贫攻坚成果同乡村振兴有效衔接项目进度基本情况表</t>
  </si>
  <si>
    <t>序号</t>
  </si>
  <si>
    <t>县市</t>
  </si>
  <si>
    <t>项目名称</t>
  </si>
  <si>
    <t>项目类别</t>
  </si>
  <si>
    <t>建设地点及主要内容</t>
  </si>
  <si>
    <t>本年度
计划投资
(万元)</t>
  </si>
  <si>
    <t>整合资金安排情况（万元）</t>
  </si>
  <si>
    <t>资金支出
（万元）</t>
  </si>
  <si>
    <t>资金支出率
（%）</t>
  </si>
  <si>
    <t>项目建设情况</t>
  </si>
  <si>
    <t>责任单位</t>
  </si>
  <si>
    <t>项目批次</t>
  </si>
  <si>
    <t>备注</t>
  </si>
  <si>
    <t>合计</t>
  </si>
  <si>
    <t>中央资金</t>
  </si>
  <si>
    <t>自治区资金</t>
  </si>
  <si>
    <t>地方
政府
一般
债券
资金</t>
  </si>
  <si>
    <t>地县
资金</t>
  </si>
  <si>
    <t>其他
资金</t>
  </si>
  <si>
    <t>未开工</t>
  </si>
  <si>
    <t>已完成实施方案</t>
  </si>
  <si>
    <t>已下发启动通知书</t>
  </si>
  <si>
    <t>已完成前期设计</t>
  </si>
  <si>
    <t>已完成设计审查</t>
  </si>
  <si>
    <t>挂网项目</t>
  </si>
  <si>
    <t>招标项目</t>
  </si>
  <si>
    <t>签订合同</t>
  </si>
  <si>
    <t>开工建设</t>
  </si>
  <si>
    <t>已完工</t>
  </si>
  <si>
    <t>已竣工验收</t>
  </si>
  <si>
    <t>已投入
使用</t>
  </si>
  <si>
    <t>当前
形象
进度
 （%）</t>
  </si>
  <si>
    <t>挂网
（是、否、不需要）</t>
  </si>
  <si>
    <t>招标
（是、否、不需要）</t>
  </si>
  <si>
    <t>签订合同
（是、否、不需要）</t>
  </si>
  <si>
    <t>开工建设
（是、否）</t>
  </si>
  <si>
    <t>英吉沙县</t>
  </si>
  <si>
    <t>英吉沙县2025年日光温室配套设施建设项目</t>
  </si>
  <si>
    <t>产业增收</t>
  </si>
  <si>
    <t>总投资：2000万元                   规模：6座
建设内容：分别在龙甫乡、克孜勒乡日光温室配套恒温库2000㎡，分拣中心1000㎡，加工中心500㎡各1座。
建设地点：龙甫乡8村，克孜勒乡3村</t>
  </si>
  <si>
    <t>是</t>
  </si>
  <si>
    <t>否</t>
  </si>
  <si>
    <t>农业农村局</t>
  </si>
  <si>
    <t>第一批</t>
  </si>
  <si>
    <t>英吉沙县2025年英吉沙镇农贸市场建设项目</t>
  </si>
  <si>
    <t>总投资：2000万元         规模：52亩
建设内容：一是对集贸市场内12000㎡ 道路进行硬化，二是对已建设的7916㎡ 房屋及公用厕所等附属用房进行提升改造，三是建设集贸市场摊位800余个，四是对市场内的消防设施、供排水设施、电力设施进行升级改造。
建设地点：英吉沙镇5村</t>
  </si>
  <si>
    <t>英吉沙镇人民政府</t>
  </si>
  <si>
    <t>英吉沙县牛仔服装产业浆染、织布、水洗设备采购项目</t>
  </si>
  <si>
    <t>总投资：3600万元        规模：1座
采购浆染联合机2套、全机电器2台、整经机4台、经轴120套、 高速络筒机 2套、高速剑杆织布机50套、工业洗水机（600磅）12台、工业烘干机（300磅）12台、工业脱水机（直径1100㎜）5台、工业洗水机（100磅）2台、工业脱水机（25寸）1台、牛仔裤炒盐机4台、牛仔裤雪花机2台、水帘马骝机5台、牛仔裤定型烤箱2台、牛仔裤臭氧机1台等相关设备。
建设地点：色提力乡1村</t>
  </si>
  <si>
    <t>不需要</t>
  </si>
  <si>
    <t>英吉沙工业园区管理委员会</t>
  </si>
  <si>
    <t>英吉沙县牛仔产业园厂房改扩建及配套基础设施项目</t>
  </si>
  <si>
    <t>总投资：4960万元        规模：10座
建设内容：改扩建1号-9号厂房，对12号厂房进行分区改造，改造12栋厂房消防、供水、供暖、电力等配套附属设施。
建设地点：英吉沙镇</t>
  </si>
  <si>
    <t>英吉沙县2025年小刀产学研中心建设项目</t>
  </si>
  <si>
    <t>总投资：3000万元    规模：5000㎡
建设内容：新建厂房5000㎡，含生产区、展示区、销售区（电商等），购置小刀生产线及相关配套设施。
建设地点：芒辛镇10村</t>
  </si>
  <si>
    <t>英吉沙县商工局</t>
  </si>
  <si>
    <t>英吉沙县2025年克孜勒乡辣椒深加工厂房建设项目</t>
  </si>
  <si>
    <t>总投资：700万                       规模：2500㎡  
建设内容：克孜勒乡库都克3村农产品集散中心处，新建一座2500㎡，辣椒深加工厂房、配套设备及其厂房消防配套设施，配合2023年建设辣椒初加工厂房使用。
建设地点：克孜勒乡3村</t>
  </si>
  <si>
    <t>克孜勒乡人民政府</t>
  </si>
  <si>
    <t>英吉沙县2025年木材交易市场建设项目</t>
  </si>
  <si>
    <t>总投资：860万元         规模：120亩
建设内容：新建120亩木材交易场及配套相关附属设施，主要修建1200立方米消防水池1座、新建一座约3730平方米的木材加工棚，约1400平方米硬化地面及成品交易棚，13间小商铺，包括原木堆放区、晾晒场，成品堆放区，木材加工区、停车场、设备采购等附属消防设施及水、电、路等配套相关附属设施建设。
建设地点：乌恰镇25村</t>
  </si>
  <si>
    <t>乌恰镇人民政府</t>
  </si>
  <si>
    <t>英吉沙县特色酒加工生产项目</t>
  </si>
  <si>
    <t>总投资：2000万元        规模：3400㎡
建设内容：1.改造3400㎡的特色酒（精酿啤酒、果酒、蒸馏酒）酿造生产车间一座。2.配套特色酒生产的原料预处理设备、发酵设备、储酒设备、冷冻设备、过滤设备、杀菌设备、灌装设备、调配设备、包装等设备，配备消防等附属设施。</t>
  </si>
  <si>
    <t>英吉沙县产业到户项目—主要粮食作物单产提升奖补项目</t>
  </si>
  <si>
    <t>总投资：1734万元                 规模：16674户  
建设内容：小麦实现较上年单产提升1.5%（亩），补助150元计划实施主要粮食作物单产提升规模奖补面积共13.06391万亩，补助资金共计1734万元。
建设地点：英吉沙县14个乡镇</t>
  </si>
  <si>
    <t>英吉沙县产业到户项目—特色种植奖补项目</t>
  </si>
  <si>
    <t>总投资：600万元                     规模：7076户  
建设内容：购置菜苗（高辣辣椒、万寿菊），一亩以上，按照不超过购买成本的30%，每亩补助450元，补助资金600万元。 
建设地点：英吉沙县14个乡镇</t>
  </si>
  <si>
    <t>英吉沙县产业到户项目—林果业提质增效奖补项目</t>
  </si>
  <si>
    <t>总投资：812.05万元                    规模：8.12万亩
建设内容：1.品种优化7648.8亩；2.整形修剪31569.81亩；3.病虫害防治41986.92亩。
建设地点：英吉沙县14个乡镇</t>
  </si>
  <si>
    <t>英吉沙县产业到户项目—畜禽养殖提质增效奖补项目</t>
  </si>
  <si>
    <t>总投资：200万元                       规模：1万户
建设内容：1.品种改良：对母牛用性控冻精配种并定胎的，每头牛补助不超过200元。每只羊用人工授精配种并定胎的，每只补助不超过40元。全县计划人工授精1.5万只羊，申报项目资金60万元。
2.常见多发病防治社会化服务：当年每个养殖户补助不超过200元。此项目根据项目实施进度可再分批次上报，最终申报畜禽养殖提质增效补贴项目数量（户数）及资金以验收合格数量和最后申报项目资金为准。
建设地点：英吉沙县14个乡镇</t>
  </si>
  <si>
    <t>英吉沙县畜牧兽医局</t>
  </si>
  <si>
    <t>英吉沙县产业到户项目—英吉沙县自繁良种母畜奖补项目</t>
  </si>
  <si>
    <t xml:space="preserve">总投资：3500万元                   规模：2.3万头/只
建设内容：对当年自繁扩增符合英吉沙县主导品种的良种母牛（西门塔尔、荷斯坦、安格斯牛等）、母羊（多浪羊、诺维什羊、塔什库尔干羊、萨福克、杜泊、湖羊等）并饲养3个月以上的给予补助，自繁良种母牛、母羊补助金额不超过饲养成本的50%，每头牛不超过3000元、每只羊不超过300元，每头（只）自繁良种母畜当年只补一次。此项目根据项目实施进度可再分批次上报。
建设地点：英吉沙县14个乡镇 </t>
  </si>
  <si>
    <t>英吉沙县产业到户项目—英吉沙县引进良种母畜奖补项目</t>
  </si>
  <si>
    <t>总投资：1500万元                   规模：1万头/只
建设内容：从喀什地区外引进符合英吉沙县主导品种的良种能繁母牛（西门塔尔、荷斯坦、安格斯牛等）、母羊（多浪羊、塔什库尔干羊、萨福克、杜泊、湖羊等）并饲养3个月以上的给予补助，引进良种能繁母牛、母羊补助金额不超过当地市场价格的40%，封顶每头牛不超过4000元，羊不超过400元，每头（只）引进良种母畜当年只补一次。此项目根据项目实施进度可再分批次上报，最终申报引进良种母畜数量及资金以验收合格数量和最后申报项目资金为准。
建设地点：英吉沙县14个乡镇</t>
  </si>
  <si>
    <t>英吉沙县产业到户项目-饲草料奖补项目</t>
  </si>
  <si>
    <t>总投资：100万元                     规模：20000吨
建设内容：农户发展牛羊等养殖并经营稳定，利用永久性青贮窖加工制作青贮或青贮打包发酵等，每吨补助不超过50元。对制作不少于10吨并且符合条件的农户进行补助。
建设地点：英吉沙县14个乡镇</t>
  </si>
  <si>
    <t>英吉沙县色提力乡2025年沉砂池提升改造建设项目</t>
  </si>
  <si>
    <t>总投资：480万元       规模：8个村          
建设内容：对色提力乡12座沉砂池土库（总容积19135立方），进行水泥硬化防渗，减少农用水渗漏，提高水资源利用率。
建设地点：色提力乡1、2、3、5、6、7、9、10村</t>
  </si>
  <si>
    <t>英吉沙县色提力乡人民政府</t>
  </si>
  <si>
    <t>英吉沙县2025年巴旦姆林场老果园改造项目</t>
  </si>
  <si>
    <t>总投资：9.52万元       规模：100亩
建设内容：老果园改造100亩，建设内容主要是品质优化，土壤改良（施农家肥）等。其中：1、挖树5元/棵（共1920棵）0.96万元；2、购买新苗15元/棵（共2400棵）3.6万元；3、种树4元/棵（共2400棵）0.96万元；4、购买农家肥和施肥200立方（2立方/亩），单价200元/立方，共4万元。
建设地点：巴旦姆林场（依格孜也尔乡）</t>
  </si>
  <si>
    <t>英吉沙县林业和草原局</t>
  </si>
  <si>
    <t>英吉沙县2025年巴旦姆林场低产田改造项目</t>
  </si>
  <si>
    <t>总投资：129.65万元      规模：162亩
建设内容：推平162亩地，换填土（换填厚度0.8m），及相关配套设施建设。其中：1、土地平整推土200米，3元/米/亩；2、换填土11.9元/立方、土方平整1元/立方。
建设地点：巴旦姆林场（依格孜也尔乡）</t>
  </si>
  <si>
    <t>英吉沙县龙甫乡农业基础设施提升2025年中央财政以工代赈项目</t>
  </si>
  <si>
    <t>总投资：390万元                 规模：5.91千米
建设内容：新建设计流量0.15～0.25m³/s防渗渠1.67km并配套渠系建筑物；建设道路4.24km，路宽3-4m，配套桥涵建筑物。
建设地点：龙甫乡</t>
  </si>
  <si>
    <t>龙甫乡人民政府</t>
  </si>
  <si>
    <t>英吉沙县色提力乡防渗渠2025年中央财政以工代赈项目</t>
  </si>
  <si>
    <t>总投资：323万元                规模：3.4千米
建设内容：新建设计流量0.15～0.3m³/s防渗渠3.4km并配套渠系建筑物。
建设地点：色提力乡</t>
  </si>
  <si>
    <t>色提力乡人民政府</t>
  </si>
  <si>
    <t>英吉沙县萨罕镇防渗渠2025年中央财政以工代赈项目</t>
  </si>
  <si>
    <t>总投资：385万元               规模：4.3千米
建设内容：新建设计流量0.15～0.25m³/s防渗渠4.3km并配套渠系建筑物。
建设地点：</t>
  </si>
  <si>
    <t>萨罕镇人民政府</t>
  </si>
  <si>
    <t>英吉沙县艾古斯乡6村防渗渠2025年中央财政以工代赈项目</t>
  </si>
  <si>
    <t>总投资：374万元               规模：4.25千米
建设内容：改建设计流量0.3m³/s防渗渠道4.25km并配套渠系建筑物。
建设地点：艾古斯乡</t>
  </si>
  <si>
    <t>艾古斯乡人民政府</t>
  </si>
  <si>
    <t>英吉沙县托普鲁克乡防渗渠2025年中央财政以工代赈项目</t>
  </si>
  <si>
    <t>总投资：343万元                 规模：3.5千米
建设内容：新建设计流量0.15～0.25m³/s防渗渠3.5km并配套渠系建筑物。
建设地点：托普鲁克乡</t>
  </si>
  <si>
    <t>托普鲁克乡人民政府</t>
  </si>
  <si>
    <t>英吉沙县2025年小额信贷贴息项目</t>
  </si>
  <si>
    <t>总投资：2200万元              规模：19431户                                                                      
建设内容：支持脱贫人口和监测户符合条件的19431户进行小额贷款贴息。
建设地点：英吉沙县14个乡镇</t>
  </si>
  <si>
    <t>英吉沙县2025年农村道路日常养护补助资金项目</t>
  </si>
  <si>
    <t>就业增收</t>
  </si>
  <si>
    <t>总投资：1203.6万元          规模：1003人
建设内容：安排就业1003人，1-12月每人每月补助1000元。</t>
  </si>
  <si>
    <t>英吉沙县交通局</t>
  </si>
  <si>
    <t>英吉沙县2025年外出务工脱贫劳动力交通补助项目</t>
  </si>
  <si>
    <t>总投资：700万元                  规模：8000人
建设内容：对2025年赴疆内、外务工劳动力。有组织外出务工依据实际出行票据单程金额予以报销；疆外零散外出务工按照疆外2000元/人、北疆600元/人、南疆300元/人、县外地区内100元/人予以补助。
建设地点：英吉沙县14个乡镇</t>
  </si>
  <si>
    <t>英吉沙县2025年村级临时性公益岗位补助</t>
  </si>
  <si>
    <t>总投资：3780万元              规模：3600人                                                                        
建设内容：按照乡镇，村的实际情况，对3600名村级公益性岗位按照每人每月1750元、最多6个月进行补助。
建设地点：英吉沙县14个乡镇</t>
  </si>
  <si>
    <t>英吉沙县2025年职业技能培训项目</t>
  </si>
  <si>
    <t>总投资：180万元                规模：1000人
建设内容：组织本地符合条件的劳动力开展砌筑工、电工、电焊工、缝纫工、英吉沙小刀制作等技能培训，培训鉴定合格后发放技能等级证书，培训结业合格后发放培训合格证书。计划培训1000人，按照每人1800元标准给予职业技能培训补贴。</t>
  </si>
  <si>
    <t>人社局</t>
  </si>
  <si>
    <t>英吉沙县2025年自治区级示范村色提力乡2村建设项目</t>
  </si>
  <si>
    <t>乡村建设</t>
  </si>
  <si>
    <t>总投资：1190万元               规模：1个           
建设内容：1.新建污水管网9.18km：DN400主管网5.28km、DN110支管网3.9km及相关配套设施，计划投资1150万元。2.2村3组排碱渠清淤3.585km，计划投资40万元。
建设地点：色提力乡2村</t>
  </si>
  <si>
    <t>英吉沙县2025年乔勒潘乡、英也尔乡桥梁建设项目</t>
  </si>
  <si>
    <t>总投资：400万元        规模：2座/50延米
建设内容：其中乔勒潘8村至龙甫4村桥30延米，色提力乡3村至英也尔乡3村桥20延米。
建设地点：乔勒潘乡、英也尔乡</t>
  </si>
  <si>
    <t>英吉沙县2025年乌恰镇乡村振兴道路建设项目</t>
  </si>
  <si>
    <t>总投资：1080万元           规模：18公里
建设内容：乌恰镇新建18公里4米农村道路及附属设施，每公里60万元，其中3村6公里、穿越5村6村7村9村，合计8公里、29村4公里。
建设地点：乌恰镇</t>
  </si>
  <si>
    <t>英吉沙县色提力乡产业道路建设项目</t>
  </si>
  <si>
    <t>总投资：250万元        规模：3.14km
建设内容：路线全长3.14km，四级公路，路面宽度4m，路基宽度5m，配套建设涵洞、交通工程及沿线设施。
建设地点：色提力乡</t>
  </si>
  <si>
    <t>英吉沙县2025年芒辛镇1村农村道路提升工程项目</t>
  </si>
  <si>
    <t xml:space="preserve">总投资：120万元       总规模：3公里
建设内容：对原有4-5米宽的3公里老旧农村道路进行提升改造，每公里投资40万元，投资120万元。
建设地点：芒辛镇1村                                                   </t>
  </si>
  <si>
    <t>县委统战部</t>
  </si>
  <si>
    <t>英吉沙县2025年村组道路改造提升项目</t>
  </si>
  <si>
    <t>总投资：210万元                     规模：8.4公里
建设内容：在城关乡8村4组、2组、1组，10村1组，9村，13村3组村民小组路维修提升项目，改造扩宽城关乡乡村公路共计6公里，其中8村1000米、9村3组2000米；10村1000米，13村2000米，预算90万元。
在苏盖提乡4村维修长900米、宽3米的村道，路基回填30公分，水泥路面20公分，预算60万元。
在萨罕镇4村维修两段共长1500米、宽2米的村道，路基回填15-30公分，水泥路面20公分，预算60万元。
建设地点：城关乡8村、9村、10村、13村，苏盖提乡4村、萨罕镇4村</t>
  </si>
  <si>
    <t>英吉沙县2025年芒辛镇农村供水管网提升改造工程</t>
  </si>
  <si>
    <t>总投资：2600万元           规模：100公里
建设内容：输配水管道工程及管道附属建筑物以及老旧水厂自动化改造；配套消毒设备；管网改造100公里，新建闸阀井40座，泄水井11座，排气井17座，穿路25处，穿渠17处，新建输电线路1.5公里，更换变压器2台，维修改造机井3眼，监控系统1套。
建设地点：芒辛镇</t>
  </si>
  <si>
    <t>英吉沙县水利局</t>
  </si>
  <si>
    <t>英吉沙县2025年英也尔乡农村供水管网提升改造工程</t>
  </si>
  <si>
    <t>总投资：2600万元             规模：112公里
建设内容：改造老旧输配水管道112公里及管道附属建筑物456座，改造更新应急水厂及附属设施，更新应急水井及输电线路和变压器，增加消毒设施及相关设备2套。增加自动化安全、水质检测设施设备等。
建设地点：英也尔乡</t>
  </si>
  <si>
    <t>英吉沙县2025年雨露计划项目</t>
  </si>
  <si>
    <t>三保障</t>
  </si>
  <si>
    <t>总投资：2400万元          规模：8000人                                
建设内容：英吉沙县户籍的家庭子女在接受中等职业教育（含普通中专、成人中专、职业高中、技工院校）、高等职业教育的（全日制普通大专、高职院校、技师学院等）顺利完成学业，确保每个孩子学习一项技能，创业就业能力得到提升。
建设地点：英吉沙县14个乡镇</t>
  </si>
  <si>
    <t>教育局</t>
  </si>
  <si>
    <t>英吉沙县2025年健康饮茶送茶入户项目</t>
  </si>
  <si>
    <t>其他</t>
  </si>
  <si>
    <t>总投资：45万元            规模：7000户
建设内容：对英吉沙县符合条件的家庭，按照每户2公斤标准赠送边销茶。
建设地点：英吉沙县14个乡镇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</si>
</sst>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32">
    <font>
      <sz val="11"/>
      <color theme="1"/>
      <name val="宋体"/>
      <charset val="134"/>
      <scheme val="minor"/>
    </font>
    <font>
      <sz val="12"/>
      <color theme="1"/>
      <name val="宋体"/>
      <charset val="134"/>
      <scheme val="minor"/>
    </font>
    <font>
      <sz val="12"/>
      <color theme="1"/>
      <name val="方正黑体简体"/>
      <charset val="134"/>
    </font>
    <font>
      <sz val="10"/>
      <color theme="1"/>
      <name val="宋体"/>
      <charset val="134"/>
      <scheme val="minor"/>
    </font>
    <font>
      <sz val="10"/>
      <name val="宋体"/>
      <charset val="134"/>
      <scheme val="minor"/>
    </font>
    <font>
      <sz val="28"/>
      <name val="方正小标宋简体"/>
      <charset val="134"/>
    </font>
    <font>
      <sz val="12"/>
      <name val="宋体"/>
      <charset val="134"/>
      <scheme val="minor"/>
    </font>
    <font>
      <sz val="12"/>
      <name val="方正黑体简体"/>
      <charset val="134"/>
    </font>
    <font>
      <b/>
      <sz val="14"/>
      <name val="宋体"/>
      <charset val="134"/>
      <scheme val="minor"/>
    </font>
    <font>
      <sz val="14"/>
      <name val="宋体"/>
      <charset val="134"/>
      <scheme val="minor"/>
    </font>
    <font>
      <sz val="12"/>
      <name val="Times New Roman"/>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tint="-0.149998474074526"/>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5" borderId="8" applyNumberFormat="0" applyAlignment="0" applyProtection="0">
      <alignment vertical="center"/>
    </xf>
    <xf numFmtId="0" fontId="21" fillId="6" borderId="9" applyNumberFormat="0" applyAlignment="0" applyProtection="0">
      <alignment vertical="center"/>
    </xf>
    <xf numFmtId="0" fontId="22" fillId="6" borderId="8" applyNumberFormat="0" applyAlignment="0" applyProtection="0">
      <alignment vertical="center"/>
    </xf>
    <xf numFmtId="0" fontId="23" fillId="7"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protection locked="0"/>
    </xf>
  </cellStyleXfs>
  <cellXfs count="50">
    <xf numFmtId="0" fontId="0" fillId="0" borderId="0" xfId="0">
      <alignment vertical="center"/>
    </xf>
    <xf numFmtId="0" fontId="0"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3" fillId="0" borderId="0" xfId="0" applyNumberFormat="1" applyFont="1" applyFill="1" applyAlignment="1" applyProtection="1">
      <alignment horizontal="left" vertical="center" wrapText="1"/>
    </xf>
    <xf numFmtId="10"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wrapText="1"/>
    </xf>
    <xf numFmtId="0" fontId="0" fillId="0" borderId="0" xfId="0" applyFill="1">
      <alignment vertical="center"/>
    </xf>
    <xf numFmtId="0" fontId="5" fillId="0" borderId="0" xfId="0" applyNumberFormat="1" applyFont="1" applyFill="1" applyAlignment="1" applyProtection="1">
      <alignment horizontal="center" vertical="center" wrapText="1"/>
    </xf>
    <xf numFmtId="176" fontId="6"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left" vertical="center" wrapText="1"/>
    </xf>
    <xf numFmtId="177" fontId="8" fillId="2"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vertical="center" wrapText="1"/>
    </xf>
    <xf numFmtId="0" fontId="9" fillId="0" borderId="1" xfId="0" applyFont="1" applyFill="1" applyBorder="1" applyAlignment="1" applyProtection="1">
      <alignment vertical="center" wrapText="1"/>
      <protection locked="0"/>
    </xf>
    <xf numFmtId="0" fontId="9"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0" fontId="6" fillId="0" borderId="0"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protection locked="0"/>
    </xf>
    <xf numFmtId="10" fontId="7" fillId="0" borderId="1"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center" vertical="center" wrapText="1"/>
    </xf>
    <xf numFmtId="10" fontId="8" fillId="2" borderId="1" xfId="0" applyNumberFormat="1" applyFont="1" applyFill="1" applyBorder="1" applyAlignment="1" applyProtection="1">
      <alignment horizontal="center" vertical="center" wrapText="1"/>
    </xf>
    <xf numFmtId="10" fontId="9" fillId="0" borderId="1" xfId="0" applyNumberFormat="1"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xf>
    <xf numFmtId="10" fontId="7" fillId="0" borderId="2"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xf numFmtId="10" fontId="7" fillId="0" borderId="3" xfId="0" applyNumberFormat="1" applyFont="1" applyFill="1" applyBorder="1" applyAlignment="1" applyProtection="1">
      <alignment horizontal="center" vertical="center" wrapText="1"/>
      <protection locked="0"/>
    </xf>
    <xf numFmtId="1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6" fillId="0" borderId="0" xfId="0" applyNumberFormat="1" applyFont="1" applyFill="1" applyBorder="1" applyAlignment="1" applyProtection="1">
      <alignment vertical="center"/>
    </xf>
    <xf numFmtId="31" fontId="6"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8" fillId="3"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4"/>
  <sheetViews>
    <sheetView tabSelected="1" view="pageBreakPreview" zoomScale="70" zoomScaleNormal="100" workbookViewId="0">
      <pane xSplit="2" ySplit="6" topLeftCell="C7" activePane="bottomRight" state="frozen"/>
      <selection/>
      <selection pane="topRight"/>
      <selection pane="bottomLeft"/>
      <selection pane="bottomRight" activeCell="M2" sqref="M$1:M$1048576"/>
    </sheetView>
  </sheetViews>
  <sheetFormatPr defaultColWidth="9" defaultRowHeight="13.5"/>
  <cols>
    <col min="1" max="1" width="4.88333333333333" style="1" customWidth="1"/>
    <col min="2" max="2" width="10.625" style="1" customWidth="1"/>
    <col min="3" max="3" width="17.4916666666667" style="5" customWidth="1"/>
    <col min="4" max="4" width="5.88333333333333" style="5" customWidth="1"/>
    <col min="5" max="5" width="71.4583333333333" style="6" customWidth="1"/>
    <col min="6" max="7" width="16" style="5" customWidth="1"/>
    <col min="8" max="9" width="16" style="5" hidden="1" customWidth="1"/>
    <col min="10" max="12" width="12.875" style="5" hidden="1" customWidth="1"/>
    <col min="13" max="13" width="14.4083333333333" style="5" customWidth="1"/>
    <col min="14" max="14" width="12.9416666666667" style="7" customWidth="1"/>
    <col min="15" max="19" width="5.625" style="7" customWidth="1"/>
    <col min="20" max="21" width="11" style="7" customWidth="1"/>
    <col min="22" max="23" width="16" style="7" customWidth="1"/>
    <col min="24" max="26" width="5.625" style="8" customWidth="1"/>
    <col min="27" max="27" width="10.625" style="1" customWidth="1"/>
    <col min="28" max="28" width="10.25" style="1" customWidth="1"/>
    <col min="29" max="29" width="8.575" style="1" customWidth="1"/>
    <col min="30" max="30" width="17.125" style="1"/>
    <col min="31" max="16384" width="9" style="9"/>
  </cols>
  <sheetData>
    <row r="1" s="1" customFormat="1" ht="40.5" customHeight="1" spans="1:30">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2" customFormat="1" ht="20.1" customHeight="1" spans="1:29">
      <c r="A2" s="11"/>
      <c r="B2" s="11"/>
      <c r="C2" s="11"/>
      <c r="D2" s="11"/>
      <c r="E2" s="12"/>
      <c r="F2" s="13"/>
      <c r="G2" s="12"/>
      <c r="H2" s="12"/>
      <c r="I2" s="12"/>
      <c r="J2" s="12"/>
      <c r="K2" s="12"/>
      <c r="L2" s="12"/>
      <c r="M2" s="12"/>
      <c r="N2" s="28"/>
      <c r="O2" s="28"/>
      <c r="P2" s="28"/>
      <c r="Q2" s="28"/>
      <c r="R2" s="28"/>
      <c r="S2" s="28"/>
      <c r="T2" s="28"/>
      <c r="U2" s="28"/>
      <c r="V2" s="28"/>
      <c r="W2" s="28"/>
      <c r="X2" s="37"/>
      <c r="Y2" s="37"/>
      <c r="Z2" s="44"/>
      <c r="AA2" s="45"/>
      <c r="AB2" s="45"/>
      <c r="AC2" s="45"/>
    </row>
    <row r="3" s="3" customFormat="1" ht="26.1" customHeight="1" spans="1:30">
      <c r="A3" s="14" t="s">
        <v>1</v>
      </c>
      <c r="B3" s="14" t="s">
        <v>2</v>
      </c>
      <c r="C3" s="14" t="s">
        <v>3</v>
      </c>
      <c r="D3" s="14" t="s">
        <v>4</v>
      </c>
      <c r="E3" s="14" t="s">
        <v>5</v>
      </c>
      <c r="F3" s="14" t="s">
        <v>6</v>
      </c>
      <c r="G3" s="14" t="s">
        <v>7</v>
      </c>
      <c r="H3" s="14"/>
      <c r="I3" s="14"/>
      <c r="J3" s="14"/>
      <c r="K3" s="14"/>
      <c r="L3" s="14"/>
      <c r="M3" s="29" t="s">
        <v>8</v>
      </c>
      <c r="N3" s="30" t="s">
        <v>9</v>
      </c>
      <c r="O3" s="29" t="s">
        <v>10</v>
      </c>
      <c r="P3" s="29"/>
      <c r="Q3" s="29"/>
      <c r="R3" s="29"/>
      <c r="S3" s="29"/>
      <c r="T3" s="29"/>
      <c r="U3" s="29"/>
      <c r="V3" s="29"/>
      <c r="W3" s="29"/>
      <c r="X3" s="29"/>
      <c r="Y3" s="29"/>
      <c r="Z3" s="29"/>
      <c r="AA3" s="29"/>
      <c r="AB3" s="14" t="s">
        <v>11</v>
      </c>
      <c r="AC3" s="14" t="s">
        <v>12</v>
      </c>
      <c r="AD3" s="46" t="s">
        <v>13</v>
      </c>
    </row>
    <row r="4" s="4" customFormat="1" ht="26.1" customHeight="1" spans="1:30">
      <c r="A4" s="14"/>
      <c r="B4" s="14"/>
      <c r="C4" s="14"/>
      <c r="D4" s="14"/>
      <c r="E4" s="14"/>
      <c r="F4" s="14"/>
      <c r="G4" s="15" t="s">
        <v>14</v>
      </c>
      <c r="H4" s="16" t="s">
        <v>15</v>
      </c>
      <c r="I4" s="16" t="s">
        <v>16</v>
      </c>
      <c r="J4" s="16" t="s">
        <v>17</v>
      </c>
      <c r="K4" s="16" t="s">
        <v>18</v>
      </c>
      <c r="L4" s="16" t="s">
        <v>19</v>
      </c>
      <c r="M4" s="29"/>
      <c r="N4" s="30"/>
      <c r="O4" s="31" t="s">
        <v>20</v>
      </c>
      <c r="P4" s="31" t="s">
        <v>21</v>
      </c>
      <c r="Q4" s="38" t="s">
        <v>22</v>
      </c>
      <c r="R4" s="38" t="s">
        <v>23</v>
      </c>
      <c r="S4" s="38" t="s">
        <v>24</v>
      </c>
      <c r="T4" s="30" t="s">
        <v>25</v>
      </c>
      <c r="U4" s="30" t="s">
        <v>26</v>
      </c>
      <c r="V4" s="39" t="s">
        <v>27</v>
      </c>
      <c r="W4" s="39" t="s">
        <v>28</v>
      </c>
      <c r="X4" s="31" t="s">
        <v>29</v>
      </c>
      <c r="Y4" s="31" t="s">
        <v>30</v>
      </c>
      <c r="Z4" s="31" t="s">
        <v>31</v>
      </c>
      <c r="AA4" s="38" t="s">
        <v>32</v>
      </c>
      <c r="AB4" s="14"/>
      <c r="AC4" s="14"/>
      <c r="AD4" s="46"/>
    </row>
    <row r="5" s="4" customFormat="1" ht="81" customHeight="1" spans="1:30">
      <c r="A5" s="14"/>
      <c r="B5" s="14"/>
      <c r="C5" s="14"/>
      <c r="D5" s="14"/>
      <c r="E5" s="14"/>
      <c r="F5" s="14"/>
      <c r="G5" s="17"/>
      <c r="H5" s="18"/>
      <c r="I5" s="18"/>
      <c r="J5" s="18"/>
      <c r="K5" s="18"/>
      <c r="L5" s="18"/>
      <c r="M5" s="29"/>
      <c r="N5" s="30"/>
      <c r="O5" s="32"/>
      <c r="P5" s="32"/>
      <c r="Q5" s="40"/>
      <c r="R5" s="40"/>
      <c r="S5" s="40"/>
      <c r="T5" s="30" t="s">
        <v>33</v>
      </c>
      <c r="U5" s="30" t="s">
        <v>34</v>
      </c>
      <c r="V5" s="30" t="s">
        <v>35</v>
      </c>
      <c r="W5" s="30" t="s">
        <v>36</v>
      </c>
      <c r="X5" s="32"/>
      <c r="Y5" s="32"/>
      <c r="Z5" s="32"/>
      <c r="AA5" s="40"/>
      <c r="AB5" s="14"/>
      <c r="AC5" s="14"/>
      <c r="AD5" s="46"/>
    </row>
    <row r="6" s="4" customFormat="1" ht="50" customHeight="1" spans="1:30">
      <c r="A6" s="19" t="s">
        <v>37</v>
      </c>
      <c r="B6" s="19"/>
      <c r="C6" s="19"/>
      <c r="D6" s="19">
        <v>38</v>
      </c>
      <c r="E6" s="20"/>
      <c r="F6" s="21">
        <f>F7+F8+F9+F10+F11+F12+F13+F14+F15+F16+F17+F18+F19+F20+F21+F22+F23+F24+F25+F26+F27+F28+F29+F30+F31+F32+F33+F34+F35+F36+F37+F38+F39+F40+F41+F42+F43+F44</f>
        <v>49421</v>
      </c>
      <c r="G6" s="21">
        <f>G7+G8+G9+G10+G11+G12+G13+G14+G15+G16+G17+G18+G19+G20+G21+G22+G23+G24+G25+G26+G27+G28+G29+G30+G31+G32+G33+G34+G35+G36+G37+G38+G39+G40+G41+G42+G43+G44</f>
        <v>48671</v>
      </c>
      <c r="H6" s="21">
        <f t="shared" ref="F6:I6" si="0">H7+H8+H9+H10+H11+H12+H13+H14+H15+H16+H17+H18+H19+H20+H21+H22+H23+H24+H25+H26+H27+H28+H29+H30+H31+H32+H33+H34+H35+H36+H37+H38+H39+H40+H41+H42+H43+H44</f>
        <v>39999</v>
      </c>
      <c r="I6" s="21">
        <f t="shared" si="0"/>
        <v>8581</v>
      </c>
      <c r="J6" s="21"/>
      <c r="K6" s="21">
        <f>K7+K8+K9+K10+K11+K12+K13+K14+K15+K16+K17+K18+K19+K20+K21+K22+K23+K24+K25+K26+K27+K28+K29+K30+K31+K32+K33+K34+K35+K36+K37+K38+K39+K40+K41+K42+K43+K44</f>
        <v>91</v>
      </c>
      <c r="L6" s="21"/>
      <c r="M6" s="33">
        <f>M7+M8+M9+M10+M11+M12+M13+M14+M15+M16+M17+M18+M19+M20+M21+M22+M23+M24+M25+M26+M27+M28+M29+M30+M31+M32+M33+M34+M35+M36+M37+M38+M39+M40+M41+M42+M43+M44</f>
        <v>6102.400707</v>
      </c>
      <c r="N6" s="34">
        <f>M6/G6</f>
        <v>0.125380631320499</v>
      </c>
      <c r="O6" s="19">
        <v>15</v>
      </c>
      <c r="P6" s="19">
        <v>38</v>
      </c>
      <c r="Q6" s="19">
        <v>38</v>
      </c>
      <c r="R6" s="19">
        <v>16</v>
      </c>
      <c r="S6" s="19">
        <v>14</v>
      </c>
      <c r="T6" s="19">
        <v>18</v>
      </c>
      <c r="U6" s="19">
        <v>11</v>
      </c>
      <c r="V6" s="19">
        <v>10</v>
      </c>
      <c r="W6" s="19">
        <v>23</v>
      </c>
      <c r="X6" s="19"/>
      <c r="Y6" s="19"/>
      <c r="Z6" s="19"/>
      <c r="AA6" s="34"/>
      <c r="AB6" s="19"/>
      <c r="AC6" s="47"/>
      <c r="AD6" s="48"/>
    </row>
    <row r="7" s="4" customFormat="1" ht="75" spans="1:30">
      <c r="A7" s="22">
        <v>1</v>
      </c>
      <c r="B7" s="22" t="s">
        <v>37</v>
      </c>
      <c r="C7" s="23" t="s">
        <v>38</v>
      </c>
      <c r="D7" s="24" t="s">
        <v>39</v>
      </c>
      <c r="E7" s="25" t="s">
        <v>40</v>
      </c>
      <c r="F7" s="22">
        <v>2000</v>
      </c>
      <c r="G7" s="22">
        <v>2000</v>
      </c>
      <c r="H7" s="23">
        <v>2000</v>
      </c>
      <c r="I7" s="22"/>
      <c r="J7" s="22"/>
      <c r="K7" s="22"/>
      <c r="L7" s="22"/>
      <c r="M7" s="22"/>
      <c r="N7" s="34">
        <f>M7/G7</f>
        <v>0</v>
      </c>
      <c r="O7" s="35" t="s">
        <v>41</v>
      </c>
      <c r="P7" s="35" t="s">
        <v>41</v>
      </c>
      <c r="Q7" s="35" t="s">
        <v>41</v>
      </c>
      <c r="R7" s="41" t="s">
        <v>41</v>
      </c>
      <c r="S7" s="41" t="s">
        <v>41</v>
      </c>
      <c r="T7" s="42" t="s">
        <v>42</v>
      </c>
      <c r="U7" s="35" t="s">
        <v>42</v>
      </c>
      <c r="V7" s="35" t="s">
        <v>42</v>
      </c>
      <c r="W7" s="35" t="s">
        <v>42</v>
      </c>
      <c r="X7" s="35"/>
      <c r="Y7" s="35"/>
      <c r="Z7" s="35"/>
      <c r="AA7" s="35"/>
      <c r="AB7" s="49" t="s">
        <v>43</v>
      </c>
      <c r="AC7" s="22" t="s">
        <v>44</v>
      </c>
      <c r="AD7" s="46"/>
    </row>
    <row r="8" s="4" customFormat="1" ht="112.5" spans="1:30">
      <c r="A8" s="22">
        <v>2</v>
      </c>
      <c r="B8" s="22" t="s">
        <v>37</v>
      </c>
      <c r="C8" s="23" t="s">
        <v>45</v>
      </c>
      <c r="D8" s="24" t="s">
        <v>39</v>
      </c>
      <c r="E8" s="25" t="s">
        <v>46</v>
      </c>
      <c r="F8" s="22">
        <v>2000</v>
      </c>
      <c r="G8" s="22">
        <v>2000</v>
      </c>
      <c r="H8" s="23">
        <v>2000</v>
      </c>
      <c r="I8" s="22"/>
      <c r="J8" s="22"/>
      <c r="K8" s="22"/>
      <c r="L8" s="22"/>
      <c r="M8" s="22"/>
      <c r="N8" s="34">
        <f>M8/G8</f>
        <v>0</v>
      </c>
      <c r="O8" s="35" t="s">
        <v>41</v>
      </c>
      <c r="P8" s="35" t="s">
        <v>41</v>
      </c>
      <c r="Q8" s="35" t="s">
        <v>41</v>
      </c>
      <c r="R8" s="41" t="s">
        <v>42</v>
      </c>
      <c r="S8" s="41" t="s">
        <v>42</v>
      </c>
      <c r="T8" s="42" t="s">
        <v>42</v>
      </c>
      <c r="U8" s="35" t="s">
        <v>42</v>
      </c>
      <c r="V8" s="35" t="s">
        <v>42</v>
      </c>
      <c r="W8" s="35" t="s">
        <v>42</v>
      </c>
      <c r="X8" s="43"/>
      <c r="Y8" s="35"/>
      <c r="Z8" s="35"/>
      <c r="AA8" s="35"/>
      <c r="AB8" s="49" t="s">
        <v>47</v>
      </c>
      <c r="AC8" s="22" t="s">
        <v>44</v>
      </c>
      <c r="AD8" s="46"/>
    </row>
    <row r="9" s="4" customFormat="1" ht="150" spans="1:30">
      <c r="A9" s="22">
        <v>3</v>
      </c>
      <c r="B9" s="22" t="s">
        <v>37</v>
      </c>
      <c r="C9" s="23" t="s">
        <v>48</v>
      </c>
      <c r="D9" s="24" t="s">
        <v>39</v>
      </c>
      <c r="E9" s="25" t="s">
        <v>49</v>
      </c>
      <c r="F9" s="22">
        <v>3600</v>
      </c>
      <c r="G9" s="22">
        <v>3600</v>
      </c>
      <c r="H9" s="23">
        <v>3600</v>
      </c>
      <c r="I9" s="22"/>
      <c r="J9" s="22"/>
      <c r="K9" s="22"/>
      <c r="L9" s="22"/>
      <c r="M9" s="22">
        <v>987</v>
      </c>
      <c r="N9" s="34">
        <f>M9/G9</f>
        <v>0.274166666666667</v>
      </c>
      <c r="O9" s="35" t="s">
        <v>42</v>
      </c>
      <c r="P9" s="35" t="s">
        <v>41</v>
      </c>
      <c r="Q9" s="35" t="s">
        <v>41</v>
      </c>
      <c r="R9" s="41" t="s">
        <v>50</v>
      </c>
      <c r="S9" s="41" t="s">
        <v>50</v>
      </c>
      <c r="T9" s="42" t="s">
        <v>41</v>
      </c>
      <c r="U9" s="35" t="s">
        <v>41</v>
      </c>
      <c r="V9" s="35" t="s">
        <v>41</v>
      </c>
      <c r="W9" s="35" t="s">
        <v>41</v>
      </c>
      <c r="X9" s="35"/>
      <c r="Y9" s="35"/>
      <c r="Z9" s="35"/>
      <c r="AA9" s="35">
        <v>0.3</v>
      </c>
      <c r="AB9" s="49" t="s">
        <v>51</v>
      </c>
      <c r="AC9" s="22" t="s">
        <v>44</v>
      </c>
      <c r="AD9" s="46"/>
    </row>
    <row r="10" s="4" customFormat="1" ht="75" spans="1:30">
      <c r="A10" s="22">
        <v>4</v>
      </c>
      <c r="B10" s="22" t="s">
        <v>37</v>
      </c>
      <c r="C10" s="23" t="s">
        <v>52</v>
      </c>
      <c r="D10" s="24" t="s">
        <v>39</v>
      </c>
      <c r="E10" s="25" t="s">
        <v>53</v>
      </c>
      <c r="F10" s="22">
        <v>4960</v>
      </c>
      <c r="G10" s="22">
        <v>4960</v>
      </c>
      <c r="H10" s="23">
        <v>4960</v>
      </c>
      <c r="I10" s="22"/>
      <c r="J10" s="22"/>
      <c r="K10" s="22"/>
      <c r="L10" s="22"/>
      <c r="M10" s="22">
        <v>1420.62015</v>
      </c>
      <c r="N10" s="34">
        <f t="shared" ref="N10:N33" si="1">M10/G10</f>
        <v>0.286415352822581</v>
      </c>
      <c r="O10" s="35" t="s">
        <v>42</v>
      </c>
      <c r="P10" s="35" t="s">
        <v>41</v>
      </c>
      <c r="Q10" s="35" t="s">
        <v>41</v>
      </c>
      <c r="R10" s="41" t="s">
        <v>41</v>
      </c>
      <c r="S10" s="41" t="s">
        <v>41</v>
      </c>
      <c r="T10" s="42" t="s">
        <v>41</v>
      </c>
      <c r="U10" s="35" t="s">
        <v>41</v>
      </c>
      <c r="V10" s="35" t="s">
        <v>41</v>
      </c>
      <c r="W10" s="35" t="s">
        <v>41</v>
      </c>
      <c r="X10" s="35"/>
      <c r="Y10" s="35"/>
      <c r="Z10" s="35"/>
      <c r="AA10" s="35">
        <v>0.3</v>
      </c>
      <c r="AB10" s="49" t="s">
        <v>51</v>
      </c>
      <c r="AC10" s="22" t="s">
        <v>44</v>
      </c>
      <c r="AD10" s="46"/>
    </row>
    <row r="11" s="4" customFormat="1" ht="75" spans="1:30">
      <c r="A11" s="22">
        <v>5</v>
      </c>
      <c r="B11" s="22" t="s">
        <v>37</v>
      </c>
      <c r="C11" s="23" t="s">
        <v>54</v>
      </c>
      <c r="D11" s="24" t="s">
        <v>39</v>
      </c>
      <c r="E11" s="25" t="s">
        <v>55</v>
      </c>
      <c r="F11" s="22">
        <v>3000</v>
      </c>
      <c r="G11" s="22">
        <v>3000</v>
      </c>
      <c r="H11" s="23">
        <v>3000</v>
      </c>
      <c r="I11" s="22"/>
      <c r="J11" s="22"/>
      <c r="K11" s="22"/>
      <c r="L11" s="22"/>
      <c r="M11" s="22"/>
      <c r="N11" s="34">
        <f t="shared" si="1"/>
        <v>0</v>
      </c>
      <c r="O11" s="35" t="s">
        <v>41</v>
      </c>
      <c r="P11" s="35" t="s">
        <v>41</v>
      </c>
      <c r="Q11" s="35" t="s">
        <v>41</v>
      </c>
      <c r="R11" s="41" t="s">
        <v>41</v>
      </c>
      <c r="S11" s="41" t="s">
        <v>42</v>
      </c>
      <c r="T11" s="41" t="s">
        <v>42</v>
      </c>
      <c r="U11" s="35" t="s">
        <v>42</v>
      </c>
      <c r="V11" s="35" t="s">
        <v>42</v>
      </c>
      <c r="W11" s="35" t="s">
        <v>42</v>
      </c>
      <c r="X11" s="35"/>
      <c r="Y11" s="35"/>
      <c r="Z11" s="35"/>
      <c r="AA11" s="35"/>
      <c r="AB11" s="49" t="s">
        <v>56</v>
      </c>
      <c r="AC11" s="22" t="s">
        <v>44</v>
      </c>
      <c r="AD11" s="46"/>
    </row>
    <row r="12" s="4" customFormat="1" ht="93.75" spans="1:30">
      <c r="A12" s="22">
        <v>6</v>
      </c>
      <c r="B12" s="22" t="s">
        <v>37</v>
      </c>
      <c r="C12" s="23" t="s">
        <v>57</v>
      </c>
      <c r="D12" s="24" t="s">
        <v>39</v>
      </c>
      <c r="E12" s="25" t="s">
        <v>58</v>
      </c>
      <c r="F12" s="22">
        <v>700</v>
      </c>
      <c r="G12" s="22">
        <v>700</v>
      </c>
      <c r="H12" s="23">
        <v>700</v>
      </c>
      <c r="I12" s="22"/>
      <c r="J12" s="22"/>
      <c r="K12" s="22"/>
      <c r="L12" s="22"/>
      <c r="M12" s="22"/>
      <c r="N12" s="34">
        <f t="shared" si="1"/>
        <v>0</v>
      </c>
      <c r="O12" s="35" t="s">
        <v>41</v>
      </c>
      <c r="P12" s="35" t="s">
        <v>41</v>
      </c>
      <c r="Q12" s="35" t="s">
        <v>41</v>
      </c>
      <c r="R12" s="41" t="s">
        <v>42</v>
      </c>
      <c r="S12" s="41" t="s">
        <v>42</v>
      </c>
      <c r="T12" s="42" t="s">
        <v>41</v>
      </c>
      <c r="U12" s="35" t="s">
        <v>42</v>
      </c>
      <c r="V12" s="35" t="s">
        <v>42</v>
      </c>
      <c r="W12" s="35" t="s">
        <v>42</v>
      </c>
      <c r="X12" s="35"/>
      <c r="Y12" s="35"/>
      <c r="Z12" s="35"/>
      <c r="AA12" s="35"/>
      <c r="AB12" s="49" t="s">
        <v>59</v>
      </c>
      <c r="AC12" s="22" t="s">
        <v>44</v>
      </c>
      <c r="AD12" s="46"/>
    </row>
    <row r="13" s="4" customFormat="1" ht="131.25" spans="1:30">
      <c r="A13" s="22">
        <v>7</v>
      </c>
      <c r="B13" s="22" t="s">
        <v>37</v>
      </c>
      <c r="C13" s="23" t="s">
        <v>60</v>
      </c>
      <c r="D13" s="24" t="s">
        <v>39</v>
      </c>
      <c r="E13" s="25" t="s">
        <v>61</v>
      </c>
      <c r="F13" s="22">
        <v>860</v>
      </c>
      <c r="G13" s="22">
        <v>860</v>
      </c>
      <c r="H13" s="23">
        <v>860</v>
      </c>
      <c r="I13" s="22"/>
      <c r="J13" s="22"/>
      <c r="K13" s="22"/>
      <c r="L13" s="22"/>
      <c r="M13" s="22"/>
      <c r="N13" s="34">
        <f t="shared" si="1"/>
        <v>0</v>
      </c>
      <c r="O13" s="35" t="s">
        <v>41</v>
      </c>
      <c r="P13" s="35" t="s">
        <v>41</v>
      </c>
      <c r="Q13" s="35" t="s">
        <v>41</v>
      </c>
      <c r="R13" s="41" t="s">
        <v>42</v>
      </c>
      <c r="S13" s="41" t="s">
        <v>42</v>
      </c>
      <c r="T13" s="42" t="s">
        <v>42</v>
      </c>
      <c r="U13" s="35" t="s">
        <v>42</v>
      </c>
      <c r="V13" s="35" t="s">
        <v>42</v>
      </c>
      <c r="W13" s="35" t="s">
        <v>42</v>
      </c>
      <c r="X13" s="35"/>
      <c r="Y13" s="35"/>
      <c r="Z13" s="35"/>
      <c r="AA13" s="35"/>
      <c r="AB13" s="49" t="s">
        <v>62</v>
      </c>
      <c r="AC13" s="22" t="s">
        <v>44</v>
      </c>
      <c r="AD13" s="46"/>
    </row>
    <row r="14" s="4" customFormat="1" ht="93.75" spans="1:30">
      <c r="A14" s="22">
        <v>8</v>
      </c>
      <c r="B14" s="22" t="s">
        <v>37</v>
      </c>
      <c r="C14" s="23" t="s">
        <v>63</v>
      </c>
      <c r="D14" s="24" t="s">
        <v>39</v>
      </c>
      <c r="E14" s="25" t="s">
        <v>64</v>
      </c>
      <c r="F14" s="22">
        <v>2000</v>
      </c>
      <c r="G14" s="22">
        <v>2000</v>
      </c>
      <c r="H14" s="23">
        <v>2000</v>
      </c>
      <c r="I14" s="22"/>
      <c r="J14" s="22"/>
      <c r="K14" s="22"/>
      <c r="L14" s="22"/>
      <c r="M14" s="22"/>
      <c r="N14" s="34">
        <f t="shared" si="1"/>
        <v>0</v>
      </c>
      <c r="O14" s="35" t="s">
        <v>41</v>
      </c>
      <c r="P14" s="35" t="s">
        <v>41</v>
      </c>
      <c r="Q14" s="35" t="s">
        <v>41</v>
      </c>
      <c r="R14" s="41" t="s">
        <v>42</v>
      </c>
      <c r="S14" s="41" t="s">
        <v>42</v>
      </c>
      <c r="T14" s="42" t="s">
        <v>42</v>
      </c>
      <c r="U14" s="35" t="s">
        <v>42</v>
      </c>
      <c r="V14" s="35" t="s">
        <v>42</v>
      </c>
      <c r="W14" s="35" t="s">
        <v>42</v>
      </c>
      <c r="X14" s="35"/>
      <c r="Y14" s="35"/>
      <c r="Z14" s="35"/>
      <c r="AA14" s="35"/>
      <c r="AB14" s="49" t="s">
        <v>43</v>
      </c>
      <c r="AC14" s="22" t="s">
        <v>44</v>
      </c>
      <c r="AD14" s="46"/>
    </row>
    <row r="15" s="4" customFormat="1" ht="93.75" spans="1:30">
      <c r="A15" s="22">
        <v>9</v>
      </c>
      <c r="B15" s="22" t="s">
        <v>37</v>
      </c>
      <c r="C15" s="23" t="s">
        <v>65</v>
      </c>
      <c r="D15" s="24" t="s">
        <v>39</v>
      </c>
      <c r="E15" s="25" t="s">
        <v>66</v>
      </c>
      <c r="F15" s="22">
        <v>1734</v>
      </c>
      <c r="G15" s="22">
        <v>1734</v>
      </c>
      <c r="H15" s="23">
        <v>1734</v>
      </c>
      <c r="I15" s="22"/>
      <c r="J15" s="22"/>
      <c r="K15" s="22"/>
      <c r="L15" s="22"/>
      <c r="M15" s="22"/>
      <c r="N15" s="34">
        <f t="shared" si="1"/>
        <v>0</v>
      </c>
      <c r="O15" s="35" t="s">
        <v>42</v>
      </c>
      <c r="P15" s="35" t="s">
        <v>41</v>
      </c>
      <c r="Q15" s="35" t="s">
        <v>41</v>
      </c>
      <c r="R15" s="41" t="s">
        <v>50</v>
      </c>
      <c r="S15" s="41" t="s">
        <v>50</v>
      </c>
      <c r="T15" s="42" t="s">
        <v>50</v>
      </c>
      <c r="U15" s="35" t="s">
        <v>50</v>
      </c>
      <c r="V15" s="35" t="s">
        <v>50</v>
      </c>
      <c r="W15" s="35" t="s">
        <v>41</v>
      </c>
      <c r="X15" s="35"/>
      <c r="Y15" s="35"/>
      <c r="Z15" s="35"/>
      <c r="AA15" s="35">
        <v>0.15</v>
      </c>
      <c r="AB15" s="49" t="s">
        <v>43</v>
      </c>
      <c r="AC15" s="22" t="s">
        <v>44</v>
      </c>
      <c r="AD15" s="46"/>
    </row>
    <row r="16" s="4" customFormat="1" ht="75" spans="1:30">
      <c r="A16" s="22">
        <v>10</v>
      </c>
      <c r="B16" s="22" t="s">
        <v>37</v>
      </c>
      <c r="C16" s="23" t="s">
        <v>67</v>
      </c>
      <c r="D16" s="24" t="s">
        <v>39</v>
      </c>
      <c r="E16" s="25" t="s">
        <v>68</v>
      </c>
      <c r="F16" s="22">
        <v>1062.18</v>
      </c>
      <c r="G16" s="22">
        <v>600</v>
      </c>
      <c r="H16" s="22">
        <v>600</v>
      </c>
      <c r="I16" s="22"/>
      <c r="J16" s="22"/>
      <c r="K16" s="22"/>
      <c r="L16" s="22"/>
      <c r="M16" s="22"/>
      <c r="N16" s="34">
        <f t="shared" si="1"/>
        <v>0</v>
      </c>
      <c r="O16" s="35" t="s">
        <v>42</v>
      </c>
      <c r="P16" s="35" t="s">
        <v>41</v>
      </c>
      <c r="Q16" s="35" t="s">
        <v>41</v>
      </c>
      <c r="R16" s="41" t="s">
        <v>50</v>
      </c>
      <c r="S16" s="41" t="s">
        <v>50</v>
      </c>
      <c r="T16" s="42" t="s">
        <v>50</v>
      </c>
      <c r="U16" s="35" t="s">
        <v>50</v>
      </c>
      <c r="V16" s="35" t="s">
        <v>50</v>
      </c>
      <c r="W16" s="35" t="s">
        <v>41</v>
      </c>
      <c r="X16" s="35"/>
      <c r="Y16" s="35"/>
      <c r="Z16" s="35"/>
      <c r="AA16" s="35">
        <v>0.15</v>
      </c>
      <c r="AB16" s="49" t="s">
        <v>43</v>
      </c>
      <c r="AC16" s="22" t="s">
        <v>44</v>
      </c>
      <c r="AD16" s="46"/>
    </row>
    <row r="17" s="4" customFormat="1" ht="75" spans="1:30">
      <c r="A17" s="22">
        <v>11</v>
      </c>
      <c r="B17" s="22" t="s">
        <v>37</v>
      </c>
      <c r="C17" s="23" t="s">
        <v>69</v>
      </c>
      <c r="D17" s="24" t="s">
        <v>39</v>
      </c>
      <c r="E17" s="25" t="s">
        <v>70</v>
      </c>
      <c r="F17" s="22">
        <v>812.05</v>
      </c>
      <c r="G17" s="22">
        <v>812.05</v>
      </c>
      <c r="H17" s="23">
        <v>812.05</v>
      </c>
      <c r="I17" s="22"/>
      <c r="J17" s="22"/>
      <c r="K17" s="22"/>
      <c r="L17" s="22"/>
      <c r="M17" s="22"/>
      <c r="N17" s="34">
        <f t="shared" si="1"/>
        <v>0</v>
      </c>
      <c r="O17" s="35" t="s">
        <v>42</v>
      </c>
      <c r="P17" s="35" t="s">
        <v>41</v>
      </c>
      <c r="Q17" s="35" t="s">
        <v>41</v>
      </c>
      <c r="R17" s="41" t="s">
        <v>50</v>
      </c>
      <c r="S17" s="41" t="s">
        <v>50</v>
      </c>
      <c r="T17" s="42" t="s">
        <v>50</v>
      </c>
      <c r="U17" s="35" t="s">
        <v>50</v>
      </c>
      <c r="V17" s="35" t="s">
        <v>50</v>
      </c>
      <c r="W17" s="35" t="s">
        <v>41</v>
      </c>
      <c r="X17" s="35"/>
      <c r="Y17" s="35"/>
      <c r="Z17" s="35"/>
      <c r="AA17" s="35">
        <v>0.15</v>
      </c>
      <c r="AB17" s="49" t="s">
        <v>43</v>
      </c>
      <c r="AC17" s="22" t="s">
        <v>44</v>
      </c>
      <c r="AD17" s="46"/>
    </row>
    <row r="18" s="4" customFormat="1" ht="168.75" spans="1:30">
      <c r="A18" s="22">
        <v>12</v>
      </c>
      <c r="B18" s="22" t="s">
        <v>37</v>
      </c>
      <c r="C18" s="23" t="s">
        <v>71</v>
      </c>
      <c r="D18" s="24" t="s">
        <v>39</v>
      </c>
      <c r="E18" s="25" t="s">
        <v>72</v>
      </c>
      <c r="F18" s="22">
        <v>200</v>
      </c>
      <c r="G18" s="22">
        <v>200</v>
      </c>
      <c r="H18" s="23">
        <v>200</v>
      </c>
      <c r="I18" s="22"/>
      <c r="J18" s="22"/>
      <c r="K18" s="22"/>
      <c r="L18" s="22"/>
      <c r="M18" s="22"/>
      <c r="N18" s="34">
        <f t="shared" si="1"/>
        <v>0</v>
      </c>
      <c r="O18" s="35" t="s">
        <v>42</v>
      </c>
      <c r="P18" s="35" t="s">
        <v>41</v>
      </c>
      <c r="Q18" s="35" t="s">
        <v>41</v>
      </c>
      <c r="R18" s="41" t="s">
        <v>50</v>
      </c>
      <c r="S18" s="41" t="s">
        <v>50</v>
      </c>
      <c r="T18" s="42" t="s">
        <v>50</v>
      </c>
      <c r="U18" s="35" t="s">
        <v>50</v>
      </c>
      <c r="V18" s="35" t="s">
        <v>50</v>
      </c>
      <c r="W18" s="35" t="s">
        <v>41</v>
      </c>
      <c r="X18" s="35"/>
      <c r="Y18" s="35"/>
      <c r="Z18" s="35"/>
      <c r="AA18" s="35">
        <v>0.15</v>
      </c>
      <c r="AB18" s="49" t="s">
        <v>73</v>
      </c>
      <c r="AC18" s="22" t="s">
        <v>44</v>
      </c>
      <c r="AD18" s="46"/>
    </row>
    <row r="19" s="4" customFormat="1" ht="150" spans="1:30">
      <c r="A19" s="22">
        <v>13</v>
      </c>
      <c r="B19" s="22" t="s">
        <v>37</v>
      </c>
      <c r="C19" s="23" t="s">
        <v>74</v>
      </c>
      <c r="D19" s="24" t="s">
        <v>39</v>
      </c>
      <c r="E19" s="25" t="s">
        <v>75</v>
      </c>
      <c r="F19" s="22">
        <v>3500</v>
      </c>
      <c r="G19" s="22">
        <v>3500</v>
      </c>
      <c r="H19" s="23">
        <v>3500</v>
      </c>
      <c r="I19" s="22"/>
      <c r="J19" s="22"/>
      <c r="K19" s="22"/>
      <c r="L19" s="22"/>
      <c r="M19" s="22"/>
      <c r="N19" s="34">
        <f t="shared" si="1"/>
        <v>0</v>
      </c>
      <c r="O19" s="35" t="s">
        <v>42</v>
      </c>
      <c r="P19" s="35" t="s">
        <v>41</v>
      </c>
      <c r="Q19" s="35" t="s">
        <v>41</v>
      </c>
      <c r="R19" s="41" t="s">
        <v>50</v>
      </c>
      <c r="S19" s="41" t="s">
        <v>50</v>
      </c>
      <c r="T19" s="42" t="s">
        <v>50</v>
      </c>
      <c r="U19" s="35" t="s">
        <v>50</v>
      </c>
      <c r="V19" s="35" t="s">
        <v>50</v>
      </c>
      <c r="W19" s="35" t="s">
        <v>41</v>
      </c>
      <c r="X19" s="35"/>
      <c r="Y19" s="35"/>
      <c r="Z19" s="35"/>
      <c r="AA19" s="35">
        <v>0.15</v>
      </c>
      <c r="AB19" s="49" t="s">
        <v>73</v>
      </c>
      <c r="AC19" s="22" t="s">
        <v>44</v>
      </c>
      <c r="AD19" s="46"/>
    </row>
    <row r="20" s="4" customFormat="1" ht="168.75" spans="1:30">
      <c r="A20" s="22">
        <v>14</v>
      </c>
      <c r="B20" s="22" t="s">
        <v>37</v>
      </c>
      <c r="C20" s="23" t="s">
        <v>76</v>
      </c>
      <c r="D20" s="24" t="s">
        <v>39</v>
      </c>
      <c r="E20" s="25" t="s">
        <v>77</v>
      </c>
      <c r="F20" s="22">
        <v>1500</v>
      </c>
      <c r="G20" s="22">
        <v>1500</v>
      </c>
      <c r="H20" s="23">
        <v>1500</v>
      </c>
      <c r="I20" s="22"/>
      <c r="J20" s="22"/>
      <c r="K20" s="22"/>
      <c r="L20" s="22"/>
      <c r="M20" s="22"/>
      <c r="N20" s="34">
        <f t="shared" si="1"/>
        <v>0</v>
      </c>
      <c r="O20" s="35" t="s">
        <v>42</v>
      </c>
      <c r="P20" s="35" t="s">
        <v>41</v>
      </c>
      <c r="Q20" s="35" t="s">
        <v>41</v>
      </c>
      <c r="R20" s="41" t="s">
        <v>50</v>
      </c>
      <c r="S20" s="41" t="s">
        <v>50</v>
      </c>
      <c r="T20" s="42" t="s">
        <v>50</v>
      </c>
      <c r="U20" s="35" t="s">
        <v>50</v>
      </c>
      <c r="V20" s="35" t="s">
        <v>50</v>
      </c>
      <c r="W20" s="35" t="s">
        <v>41</v>
      </c>
      <c r="X20" s="35"/>
      <c r="Y20" s="35"/>
      <c r="Z20" s="35"/>
      <c r="AA20" s="35">
        <v>0.15</v>
      </c>
      <c r="AB20" s="49" t="s">
        <v>73</v>
      </c>
      <c r="AC20" s="22" t="s">
        <v>44</v>
      </c>
      <c r="AD20" s="46"/>
    </row>
    <row r="21" s="4" customFormat="1" ht="93.75" spans="1:30">
      <c r="A21" s="22">
        <v>15</v>
      </c>
      <c r="B21" s="22" t="s">
        <v>37</v>
      </c>
      <c r="C21" s="23" t="s">
        <v>78</v>
      </c>
      <c r="D21" s="24" t="s">
        <v>39</v>
      </c>
      <c r="E21" s="25" t="s">
        <v>79</v>
      </c>
      <c r="F21" s="22">
        <v>100</v>
      </c>
      <c r="G21" s="22">
        <v>100</v>
      </c>
      <c r="H21" s="23">
        <v>100</v>
      </c>
      <c r="I21" s="22"/>
      <c r="J21" s="22"/>
      <c r="K21" s="22"/>
      <c r="L21" s="22"/>
      <c r="M21" s="22"/>
      <c r="N21" s="34">
        <f t="shared" si="1"/>
        <v>0</v>
      </c>
      <c r="O21" s="35" t="s">
        <v>42</v>
      </c>
      <c r="P21" s="35" t="s">
        <v>41</v>
      </c>
      <c r="Q21" s="35" t="s">
        <v>41</v>
      </c>
      <c r="R21" s="41" t="s">
        <v>50</v>
      </c>
      <c r="S21" s="41" t="s">
        <v>50</v>
      </c>
      <c r="T21" s="42" t="s">
        <v>50</v>
      </c>
      <c r="U21" s="35" t="s">
        <v>50</v>
      </c>
      <c r="V21" s="35" t="s">
        <v>50</v>
      </c>
      <c r="W21" s="35" t="s">
        <v>41</v>
      </c>
      <c r="X21" s="35"/>
      <c r="Y21" s="35"/>
      <c r="Z21" s="35"/>
      <c r="AA21" s="35">
        <v>0.15</v>
      </c>
      <c r="AB21" s="49" t="s">
        <v>73</v>
      </c>
      <c r="AC21" s="22" t="s">
        <v>44</v>
      </c>
      <c r="AD21" s="46"/>
    </row>
    <row r="22" s="4" customFormat="1" ht="75" spans="1:30">
      <c r="A22" s="22">
        <v>16</v>
      </c>
      <c r="B22" s="22" t="s">
        <v>37</v>
      </c>
      <c r="C22" s="23" t="s">
        <v>80</v>
      </c>
      <c r="D22" s="24" t="s">
        <v>39</v>
      </c>
      <c r="E22" s="25" t="s">
        <v>81</v>
      </c>
      <c r="F22" s="22">
        <v>480</v>
      </c>
      <c r="G22" s="22">
        <v>480</v>
      </c>
      <c r="H22" s="23">
        <v>480</v>
      </c>
      <c r="I22" s="22"/>
      <c r="J22" s="22"/>
      <c r="K22" s="22"/>
      <c r="L22" s="22"/>
      <c r="M22" s="22"/>
      <c r="N22" s="34">
        <f t="shared" si="1"/>
        <v>0</v>
      </c>
      <c r="O22" s="35" t="s">
        <v>41</v>
      </c>
      <c r="P22" s="35" t="s">
        <v>41</v>
      </c>
      <c r="Q22" s="35" t="s">
        <v>41</v>
      </c>
      <c r="R22" s="41" t="s">
        <v>41</v>
      </c>
      <c r="S22" s="41" t="s">
        <v>42</v>
      </c>
      <c r="T22" s="42" t="s">
        <v>41</v>
      </c>
      <c r="U22" s="35" t="s">
        <v>42</v>
      </c>
      <c r="V22" s="35" t="s">
        <v>42</v>
      </c>
      <c r="W22" s="35" t="s">
        <v>42</v>
      </c>
      <c r="X22" s="35"/>
      <c r="Y22" s="35"/>
      <c r="Z22" s="35"/>
      <c r="AA22" s="35"/>
      <c r="AB22" s="49" t="s">
        <v>82</v>
      </c>
      <c r="AC22" s="22" t="s">
        <v>44</v>
      </c>
      <c r="AD22" s="46"/>
    </row>
    <row r="23" s="4" customFormat="1" ht="131.25" spans="1:30">
      <c r="A23" s="22">
        <v>17</v>
      </c>
      <c r="B23" s="22" t="s">
        <v>37</v>
      </c>
      <c r="C23" s="23" t="s">
        <v>83</v>
      </c>
      <c r="D23" s="24" t="s">
        <v>39</v>
      </c>
      <c r="E23" s="25" t="s">
        <v>84</v>
      </c>
      <c r="F23" s="22">
        <v>9.52</v>
      </c>
      <c r="G23" s="22">
        <v>9.52</v>
      </c>
      <c r="H23" s="23">
        <v>9.52</v>
      </c>
      <c r="I23" s="22"/>
      <c r="J23" s="22"/>
      <c r="K23" s="22"/>
      <c r="L23" s="22"/>
      <c r="M23" s="22">
        <v>3.5352</v>
      </c>
      <c r="N23" s="34">
        <f t="shared" si="1"/>
        <v>0.371344537815126</v>
      </c>
      <c r="O23" s="35" t="s">
        <v>42</v>
      </c>
      <c r="P23" s="35" t="s">
        <v>41</v>
      </c>
      <c r="Q23" s="35" t="s">
        <v>41</v>
      </c>
      <c r="R23" s="41" t="s">
        <v>50</v>
      </c>
      <c r="S23" s="41" t="s">
        <v>50</v>
      </c>
      <c r="T23" s="42" t="s">
        <v>41</v>
      </c>
      <c r="U23" s="35" t="s">
        <v>41</v>
      </c>
      <c r="V23" s="35" t="s">
        <v>41</v>
      </c>
      <c r="W23" s="35" t="s">
        <v>41</v>
      </c>
      <c r="X23" s="35"/>
      <c r="Y23" s="35"/>
      <c r="Z23" s="35"/>
      <c r="AA23" s="35">
        <v>0.4</v>
      </c>
      <c r="AB23" s="49" t="s">
        <v>85</v>
      </c>
      <c r="AC23" s="22" t="s">
        <v>44</v>
      </c>
      <c r="AD23" s="46"/>
    </row>
    <row r="24" s="4" customFormat="1" ht="93.75" spans="1:30">
      <c r="A24" s="22">
        <v>18</v>
      </c>
      <c r="B24" s="22" t="s">
        <v>37</v>
      </c>
      <c r="C24" s="23" t="s">
        <v>86</v>
      </c>
      <c r="D24" s="24" t="s">
        <v>39</v>
      </c>
      <c r="E24" s="25" t="s">
        <v>87</v>
      </c>
      <c r="F24" s="22">
        <v>129.65</v>
      </c>
      <c r="G24" s="22">
        <v>129.65</v>
      </c>
      <c r="H24" s="23">
        <v>129.65</v>
      </c>
      <c r="I24" s="22"/>
      <c r="J24" s="22"/>
      <c r="K24" s="22"/>
      <c r="L24" s="22"/>
      <c r="M24" s="22">
        <v>36.486922</v>
      </c>
      <c r="N24" s="34">
        <f t="shared" si="1"/>
        <v>0.281426317007327</v>
      </c>
      <c r="O24" s="35" t="s">
        <v>42</v>
      </c>
      <c r="P24" s="35" t="s">
        <v>41</v>
      </c>
      <c r="Q24" s="35" t="s">
        <v>41</v>
      </c>
      <c r="R24" s="41" t="s">
        <v>50</v>
      </c>
      <c r="S24" s="41" t="s">
        <v>50</v>
      </c>
      <c r="T24" s="42" t="s">
        <v>41</v>
      </c>
      <c r="U24" s="35" t="s">
        <v>41</v>
      </c>
      <c r="V24" s="35" t="s">
        <v>41</v>
      </c>
      <c r="W24" s="35" t="s">
        <v>41</v>
      </c>
      <c r="X24" s="35"/>
      <c r="Y24" s="35"/>
      <c r="Z24" s="35"/>
      <c r="AA24" s="35">
        <v>0.3</v>
      </c>
      <c r="AB24" s="49" t="s">
        <v>85</v>
      </c>
      <c r="AC24" s="22" t="s">
        <v>44</v>
      </c>
      <c r="AD24" s="46"/>
    </row>
    <row r="25" s="4" customFormat="1" ht="93.75" spans="1:30">
      <c r="A25" s="22">
        <v>19</v>
      </c>
      <c r="B25" s="22" t="s">
        <v>37</v>
      </c>
      <c r="C25" s="23" t="s">
        <v>88</v>
      </c>
      <c r="D25" s="24" t="s">
        <v>39</v>
      </c>
      <c r="E25" s="25" t="s">
        <v>89</v>
      </c>
      <c r="F25" s="22">
        <v>390</v>
      </c>
      <c r="G25" s="22">
        <v>390</v>
      </c>
      <c r="H25" s="23">
        <v>390</v>
      </c>
      <c r="I25" s="22"/>
      <c r="J25" s="22"/>
      <c r="K25" s="22"/>
      <c r="L25" s="22"/>
      <c r="M25" s="22">
        <v>115.22353</v>
      </c>
      <c r="N25" s="34">
        <f t="shared" si="1"/>
        <v>0.295444948717949</v>
      </c>
      <c r="O25" s="35" t="s">
        <v>42</v>
      </c>
      <c r="P25" s="35" t="s">
        <v>41</v>
      </c>
      <c r="Q25" s="35" t="s">
        <v>41</v>
      </c>
      <c r="R25" s="41" t="s">
        <v>41</v>
      </c>
      <c r="S25" s="41" t="s">
        <v>41</v>
      </c>
      <c r="T25" s="42" t="s">
        <v>41</v>
      </c>
      <c r="U25" s="35" t="s">
        <v>41</v>
      </c>
      <c r="V25" s="35" t="s">
        <v>41</v>
      </c>
      <c r="W25" s="35" t="s">
        <v>41</v>
      </c>
      <c r="X25" s="35"/>
      <c r="Y25" s="35"/>
      <c r="Z25" s="35"/>
      <c r="AA25" s="35">
        <v>0.3</v>
      </c>
      <c r="AB25" s="49" t="s">
        <v>90</v>
      </c>
      <c r="AC25" s="22" t="s">
        <v>44</v>
      </c>
      <c r="AD25" s="46"/>
    </row>
    <row r="26" s="4" customFormat="1" ht="93.75" spans="1:30">
      <c r="A26" s="22">
        <v>20</v>
      </c>
      <c r="B26" s="22" t="s">
        <v>37</v>
      </c>
      <c r="C26" s="23" t="s">
        <v>91</v>
      </c>
      <c r="D26" s="26" t="s">
        <v>39</v>
      </c>
      <c r="E26" s="25" t="s">
        <v>92</v>
      </c>
      <c r="F26" s="22">
        <v>323</v>
      </c>
      <c r="G26" s="22">
        <v>323</v>
      </c>
      <c r="H26" s="23">
        <v>323</v>
      </c>
      <c r="I26" s="22"/>
      <c r="J26" s="22"/>
      <c r="K26" s="22"/>
      <c r="L26" s="22"/>
      <c r="M26" s="22">
        <v>90.729066</v>
      </c>
      <c r="N26" s="34">
        <f t="shared" si="1"/>
        <v>0.280894941176471</v>
      </c>
      <c r="O26" s="35" t="s">
        <v>42</v>
      </c>
      <c r="P26" s="35" t="s">
        <v>41</v>
      </c>
      <c r="Q26" s="35" t="s">
        <v>41</v>
      </c>
      <c r="R26" s="41" t="s">
        <v>41</v>
      </c>
      <c r="S26" s="41" t="s">
        <v>41</v>
      </c>
      <c r="T26" s="42" t="s">
        <v>41</v>
      </c>
      <c r="U26" s="35" t="s">
        <v>41</v>
      </c>
      <c r="V26" s="35" t="s">
        <v>41</v>
      </c>
      <c r="W26" s="35" t="s">
        <v>41</v>
      </c>
      <c r="X26" s="35"/>
      <c r="Y26" s="35"/>
      <c r="Z26" s="35"/>
      <c r="AA26" s="35">
        <v>0.3</v>
      </c>
      <c r="AB26" s="49" t="s">
        <v>93</v>
      </c>
      <c r="AC26" s="22" t="s">
        <v>44</v>
      </c>
      <c r="AD26" s="46"/>
    </row>
    <row r="27" s="4" customFormat="1" ht="75" spans="1:30">
      <c r="A27" s="22">
        <v>21</v>
      </c>
      <c r="B27" s="22" t="s">
        <v>37</v>
      </c>
      <c r="C27" s="23" t="s">
        <v>94</v>
      </c>
      <c r="D27" s="26" t="s">
        <v>39</v>
      </c>
      <c r="E27" s="25" t="s">
        <v>95</v>
      </c>
      <c r="F27" s="22">
        <v>385</v>
      </c>
      <c r="G27" s="22">
        <v>385</v>
      </c>
      <c r="H27" s="23">
        <v>385</v>
      </c>
      <c r="I27" s="22"/>
      <c r="J27" s="22"/>
      <c r="K27" s="22"/>
      <c r="L27" s="22"/>
      <c r="M27" s="22">
        <v>111.078116</v>
      </c>
      <c r="N27" s="34">
        <f t="shared" si="1"/>
        <v>0.288514587012987</v>
      </c>
      <c r="O27" s="35" t="s">
        <v>42</v>
      </c>
      <c r="P27" s="35" t="s">
        <v>41</v>
      </c>
      <c r="Q27" s="35" t="s">
        <v>41</v>
      </c>
      <c r="R27" s="41" t="s">
        <v>41</v>
      </c>
      <c r="S27" s="41" t="s">
        <v>41</v>
      </c>
      <c r="T27" s="42" t="s">
        <v>41</v>
      </c>
      <c r="U27" s="35" t="s">
        <v>41</v>
      </c>
      <c r="V27" s="35" t="s">
        <v>41</v>
      </c>
      <c r="W27" s="35" t="s">
        <v>41</v>
      </c>
      <c r="X27" s="35"/>
      <c r="Y27" s="35"/>
      <c r="Z27" s="35"/>
      <c r="AA27" s="35">
        <v>0.3</v>
      </c>
      <c r="AB27" s="49" t="s">
        <v>96</v>
      </c>
      <c r="AC27" s="22" t="s">
        <v>44</v>
      </c>
      <c r="AD27" s="46"/>
    </row>
    <row r="28" s="4" customFormat="1" ht="93.75" spans="1:30">
      <c r="A28" s="22">
        <v>22</v>
      </c>
      <c r="B28" s="22" t="s">
        <v>37</v>
      </c>
      <c r="C28" s="23" t="s">
        <v>97</v>
      </c>
      <c r="D28" s="26" t="s">
        <v>39</v>
      </c>
      <c r="E28" s="25" t="s">
        <v>98</v>
      </c>
      <c r="F28" s="22">
        <v>374</v>
      </c>
      <c r="G28" s="22">
        <v>374</v>
      </c>
      <c r="H28" s="23">
        <v>374</v>
      </c>
      <c r="I28" s="22"/>
      <c r="J28" s="22"/>
      <c r="K28" s="22"/>
      <c r="L28" s="22"/>
      <c r="M28" s="22">
        <v>101.5</v>
      </c>
      <c r="N28" s="34">
        <f t="shared" si="1"/>
        <v>0.271390374331551</v>
      </c>
      <c r="O28" s="35" t="s">
        <v>42</v>
      </c>
      <c r="P28" s="35" t="s">
        <v>41</v>
      </c>
      <c r="Q28" s="35" t="s">
        <v>41</v>
      </c>
      <c r="R28" s="41" t="s">
        <v>41</v>
      </c>
      <c r="S28" s="41" t="s">
        <v>41</v>
      </c>
      <c r="T28" s="42" t="s">
        <v>41</v>
      </c>
      <c r="U28" s="35" t="s">
        <v>41</v>
      </c>
      <c r="V28" s="35" t="s">
        <v>41</v>
      </c>
      <c r="W28" s="35" t="s">
        <v>41</v>
      </c>
      <c r="X28" s="35"/>
      <c r="Y28" s="35"/>
      <c r="Z28" s="35"/>
      <c r="AA28" s="35">
        <v>0.3</v>
      </c>
      <c r="AB28" s="49" t="s">
        <v>99</v>
      </c>
      <c r="AC28" s="22" t="s">
        <v>44</v>
      </c>
      <c r="AD28" s="46"/>
    </row>
    <row r="29" s="4" customFormat="1" ht="93.75" spans="1:30">
      <c r="A29" s="22">
        <v>23</v>
      </c>
      <c r="B29" s="22" t="s">
        <v>37</v>
      </c>
      <c r="C29" s="23" t="s">
        <v>100</v>
      </c>
      <c r="D29" s="26" t="s">
        <v>39</v>
      </c>
      <c r="E29" s="25" t="s">
        <v>101</v>
      </c>
      <c r="F29" s="22">
        <v>343</v>
      </c>
      <c r="G29" s="22">
        <v>343</v>
      </c>
      <c r="H29" s="23">
        <v>343</v>
      </c>
      <c r="I29" s="22"/>
      <c r="J29" s="22"/>
      <c r="K29" s="22"/>
      <c r="L29" s="22"/>
      <c r="M29" s="22">
        <v>84.87887</v>
      </c>
      <c r="N29" s="34">
        <f t="shared" si="1"/>
        <v>0.247460262390671</v>
      </c>
      <c r="O29" s="35" t="s">
        <v>42</v>
      </c>
      <c r="P29" s="35" t="s">
        <v>41</v>
      </c>
      <c r="Q29" s="35" t="s">
        <v>41</v>
      </c>
      <c r="R29" s="41" t="s">
        <v>41</v>
      </c>
      <c r="S29" s="41" t="s">
        <v>41</v>
      </c>
      <c r="T29" s="42" t="s">
        <v>41</v>
      </c>
      <c r="U29" s="35" t="s">
        <v>41</v>
      </c>
      <c r="V29" s="35" t="s">
        <v>41</v>
      </c>
      <c r="W29" s="35" t="s">
        <v>41</v>
      </c>
      <c r="X29" s="35"/>
      <c r="Y29" s="35"/>
      <c r="Z29" s="35"/>
      <c r="AA29" s="35">
        <v>0.3</v>
      </c>
      <c r="AB29" s="49" t="s">
        <v>102</v>
      </c>
      <c r="AC29" s="22" t="s">
        <v>44</v>
      </c>
      <c r="AD29" s="46"/>
    </row>
    <row r="30" s="4" customFormat="1" ht="75" spans="1:30">
      <c r="A30" s="22">
        <v>24</v>
      </c>
      <c r="B30" s="22" t="s">
        <v>37</v>
      </c>
      <c r="C30" s="23" t="s">
        <v>103</v>
      </c>
      <c r="D30" s="26" t="s">
        <v>39</v>
      </c>
      <c r="E30" s="25" t="s">
        <v>104</v>
      </c>
      <c r="F30" s="22">
        <v>2200</v>
      </c>
      <c r="G30" s="22">
        <v>2200</v>
      </c>
      <c r="H30" s="23">
        <v>2200</v>
      </c>
      <c r="I30" s="22"/>
      <c r="J30" s="22"/>
      <c r="K30" s="22"/>
      <c r="L30" s="22"/>
      <c r="M30" s="22">
        <v>516.706642</v>
      </c>
      <c r="N30" s="34">
        <f t="shared" si="1"/>
        <v>0.234866655454545</v>
      </c>
      <c r="O30" s="35" t="s">
        <v>42</v>
      </c>
      <c r="P30" s="35" t="s">
        <v>41</v>
      </c>
      <c r="Q30" s="35" t="s">
        <v>41</v>
      </c>
      <c r="R30" s="41" t="s">
        <v>50</v>
      </c>
      <c r="S30" s="41" t="s">
        <v>50</v>
      </c>
      <c r="T30" s="42" t="s">
        <v>50</v>
      </c>
      <c r="U30" s="35" t="s">
        <v>50</v>
      </c>
      <c r="V30" s="35" t="s">
        <v>50</v>
      </c>
      <c r="W30" s="35" t="s">
        <v>41</v>
      </c>
      <c r="X30" s="35"/>
      <c r="Y30" s="35"/>
      <c r="Z30" s="35"/>
      <c r="AA30" s="35">
        <v>0.25</v>
      </c>
      <c r="AB30" s="49" t="s">
        <v>43</v>
      </c>
      <c r="AC30" s="22" t="s">
        <v>44</v>
      </c>
      <c r="AD30" s="46"/>
    </row>
    <row r="31" s="4" customFormat="1" ht="75" spans="1:30">
      <c r="A31" s="22">
        <v>25</v>
      </c>
      <c r="B31" s="22" t="s">
        <v>37</v>
      </c>
      <c r="C31" s="23" t="s">
        <v>105</v>
      </c>
      <c r="D31" s="26" t="s">
        <v>106</v>
      </c>
      <c r="E31" s="25" t="s">
        <v>107</v>
      </c>
      <c r="F31" s="22">
        <v>1203.6</v>
      </c>
      <c r="G31" s="22">
        <v>1203.6</v>
      </c>
      <c r="H31" s="23"/>
      <c r="I31" s="22">
        <v>1203.6</v>
      </c>
      <c r="J31" s="22"/>
      <c r="K31" s="22"/>
      <c r="L31" s="22"/>
      <c r="M31" s="22">
        <v>300.9</v>
      </c>
      <c r="N31" s="34">
        <f t="shared" si="1"/>
        <v>0.25</v>
      </c>
      <c r="O31" s="35" t="s">
        <v>42</v>
      </c>
      <c r="P31" s="35" t="s">
        <v>41</v>
      </c>
      <c r="Q31" s="35" t="s">
        <v>41</v>
      </c>
      <c r="R31" s="41" t="s">
        <v>50</v>
      </c>
      <c r="S31" s="41" t="s">
        <v>50</v>
      </c>
      <c r="T31" s="42" t="s">
        <v>50</v>
      </c>
      <c r="U31" s="35" t="s">
        <v>50</v>
      </c>
      <c r="V31" s="35" t="s">
        <v>50</v>
      </c>
      <c r="W31" s="35" t="s">
        <v>41</v>
      </c>
      <c r="X31" s="35"/>
      <c r="Y31" s="35"/>
      <c r="Z31" s="35"/>
      <c r="AA31" s="35">
        <v>0.25</v>
      </c>
      <c r="AB31" s="49" t="s">
        <v>108</v>
      </c>
      <c r="AC31" s="22" t="s">
        <v>44</v>
      </c>
      <c r="AD31" s="46"/>
    </row>
    <row r="32" s="4" customFormat="1" ht="112.5" spans="1:30">
      <c r="A32" s="22">
        <v>26</v>
      </c>
      <c r="B32" s="22" t="s">
        <v>37</v>
      </c>
      <c r="C32" s="23" t="s">
        <v>109</v>
      </c>
      <c r="D32" s="26" t="s">
        <v>106</v>
      </c>
      <c r="E32" s="25" t="s">
        <v>110</v>
      </c>
      <c r="F32" s="22">
        <v>700</v>
      </c>
      <c r="G32" s="22">
        <v>700</v>
      </c>
      <c r="H32" s="23">
        <v>700</v>
      </c>
      <c r="I32" s="22"/>
      <c r="J32" s="22"/>
      <c r="K32" s="22"/>
      <c r="L32" s="22"/>
      <c r="M32" s="22"/>
      <c r="N32" s="34">
        <f t="shared" si="1"/>
        <v>0</v>
      </c>
      <c r="O32" s="35" t="s">
        <v>42</v>
      </c>
      <c r="P32" s="35" t="s">
        <v>41</v>
      </c>
      <c r="Q32" s="35" t="s">
        <v>41</v>
      </c>
      <c r="R32" s="41" t="s">
        <v>50</v>
      </c>
      <c r="S32" s="41" t="s">
        <v>50</v>
      </c>
      <c r="T32" s="42" t="s">
        <v>50</v>
      </c>
      <c r="U32" s="35" t="s">
        <v>50</v>
      </c>
      <c r="V32" s="35" t="s">
        <v>50</v>
      </c>
      <c r="W32" s="35" t="s">
        <v>41</v>
      </c>
      <c r="X32" s="35"/>
      <c r="Y32" s="35"/>
      <c r="Z32" s="35"/>
      <c r="AA32" s="35">
        <v>0.06</v>
      </c>
      <c r="AB32" s="49" t="s">
        <v>43</v>
      </c>
      <c r="AC32" s="22" t="s">
        <v>44</v>
      </c>
      <c r="AD32" s="46"/>
    </row>
    <row r="33" s="4" customFormat="1" ht="75" spans="1:30">
      <c r="A33" s="22">
        <v>27</v>
      </c>
      <c r="B33" s="22" t="s">
        <v>37</v>
      </c>
      <c r="C33" s="23" t="s">
        <v>111</v>
      </c>
      <c r="D33" s="26" t="s">
        <v>106</v>
      </c>
      <c r="E33" s="25" t="s">
        <v>112</v>
      </c>
      <c r="F33" s="22">
        <v>3780</v>
      </c>
      <c r="G33" s="22">
        <v>3780</v>
      </c>
      <c r="H33" s="23">
        <v>3780</v>
      </c>
      <c r="I33" s="22"/>
      <c r="J33" s="22"/>
      <c r="K33" s="22"/>
      <c r="L33" s="22"/>
      <c r="M33" s="22">
        <v>943.1724</v>
      </c>
      <c r="N33" s="34">
        <f t="shared" si="1"/>
        <v>0.249516507936508</v>
      </c>
      <c r="O33" s="35" t="s">
        <v>42</v>
      </c>
      <c r="P33" s="35" t="s">
        <v>41</v>
      </c>
      <c r="Q33" s="35" t="s">
        <v>41</v>
      </c>
      <c r="R33" s="41" t="s">
        <v>50</v>
      </c>
      <c r="S33" s="41" t="s">
        <v>50</v>
      </c>
      <c r="T33" s="42" t="s">
        <v>50</v>
      </c>
      <c r="U33" s="35" t="s">
        <v>50</v>
      </c>
      <c r="V33" s="35" t="s">
        <v>50</v>
      </c>
      <c r="W33" s="35" t="s">
        <v>41</v>
      </c>
      <c r="X33" s="35"/>
      <c r="Y33" s="35"/>
      <c r="Z33" s="35"/>
      <c r="AA33" s="35">
        <v>0.25</v>
      </c>
      <c r="AB33" s="49" t="s">
        <v>43</v>
      </c>
      <c r="AC33" s="22" t="s">
        <v>44</v>
      </c>
      <c r="AD33" s="46"/>
    </row>
    <row r="34" s="4" customFormat="1" ht="93.75" spans="1:30">
      <c r="A34" s="22">
        <v>28</v>
      </c>
      <c r="B34" s="22" t="s">
        <v>37</v>
      </c>
      <c r="C34" s="23" t="s">
        <v>113</v>
      </c>
      <c r="D34" s="26" t="s">
        <v>106</v>
      </c>
      <c r="E34" s="25" t="s">
        <v>114</v>
      </c>
      <c r="F34" s="22">
        <v>180</v>
      </c>
      <c r="G34" s="22">
        <v>180</v>
      </c>
      <c r="H34" s="23">
        <v>180</v>
      </c>
      <c r="I34" s="22"/>
      <c r="J34" s="22"/>
      <c r="K34" s="22"/>
      <c r="L34" s="22"/>
      <c r="M34" s="36">
        <v>69.888</v>
      </c>
      <c r="N34" s="34">
        <f t="shared" ref="N34:N44" si="2">M34/G34</f>
        <v>0.388266666666667</v>
      </c>
      <c r="O34" s="35" t="s">
        <v>42</v>
      </c>
      <c r="P34" s="35" t="s">
        <v>41</v>
      </c>
      <c r="Q34" s="35" t="s">
        <v>41</v>
      </c>
      <c r="R34" s="41" t="s">
        <v>50</v>
      </c>
      <c r="S34" s="41" t="s">
        <v>50</v>
      </c>
      <c r="T34" s="42" t="s">
        <v>50</v>
      </c>
      <c r="U34" s="35" t="s">
        <v>50</v>
      </c>
      <c r="V34" s="35" t="s">
        <v>50</v>
      </c>
      <c r="W34" s="35" t="s">
        <v>41</v>
      </c>
      <c r="X34" s="35"/>
      <c r="Y34" s="35"/>
      <c r="Z34" s="35"/>
      <c r="AA34" s="35">
        <v>0.4</v>
      </c>
      <c r="AB34" s="49" t="s">
        <v>115</v>
      </c>
      <c r="AC34" s="22" t="s">
        <v>44</v>
      </c>
      <c r="AD34" s="46"/>
    </row>
    <row r="35" s="4" customFormat="1" ht="93.75" spans="1:30">
      <c r="A35" s="22">
        <v>29</v>
      </c>
      <c r="B35" s="22" t="s">
        <v>37</v>
      </c>
      <c r="C35" s="23" t="s">
        <v>116</v>
      </c>
      <c r="D35" s="26" t="s">
        <v>117</v>
      </c>
      <c r="E35" s="25" t="s">
        <v>118</v>
      </c>
      <c r="F35" s="22">
        <v>1190</v>
      </c>
      <c r="G35" s="22">
        <f>H35+I35+K35</f>
        <v>902.18</v>
      </c>
      <c r="H35" s="23">
        <v>250</v>
      </c>
      <c r="I35" s="22">
        <v>561.18</v>
      </c>
      <c r="J35" s="22"/>
      <c r="K35" s="22">
        <v>91</v>
      </c>
      <c r="L35" s="22"/>
      <c r="M35" s="22"/>
      <c r="N35" s="34">
        <f t="shared" si="2"/>
        <v>0</v>
      </c>
      <c r="O35" s="35" t="s">
        <v>41</v>
      </c>
      <c r="P35" s="35" t="s">
        <v>41</v>
      </c>
      <c r="Q35" s="35" t="s">
        <v>41</v>
      </c>
      <c r="R35" s="41" t="s">
        <v>41</v>
      </c>
      <c r="S35" s="41" t="s">
        <v>42</v>
      </c>
      <c r="T35" s="42" t="s">
        <v>42</v>
      </c>
      <c r="U35" s="35" t="s">
        <v>42</v>
      </c>
      <c r="V35" s="35" t="s">
        <v>42</v>
      </c>
      <c r="W35" s="35" t="s">
        <v>42</v>
      </c>
      <c r="X35" s="35"/>
      <c r="Y35" s="35"/>
      <c r="Z35" s="35"/>
      <c r="AA35" s="35"/>
      <c r="AB35" s="49" t="s">
        <v>93</v>
      </c>
      <c r="AC35" s="22" t="s">
        <v>44</v>
      </c>
      <c r="AD35" s="46"/>
    </row>
    <row r="36" s="4" customFormat="1" ht="75" spans="1:30">
      <c r="A36" s="22">
        <v>30</v>
      </c>
      <c r="B36" s="22" t="s">
        <v>37</v>
      </c>
      <c r="C36" s="23" t="s">
        <v>119</v>
      </c>
      <c r="D36" s="26" t="s">
        <v>117</v>
      </c>
      <c r="E36" s="25" t="s">
        <v>120</v>
      </c>
      <c r="F36" s="22">
        <v>400</v>
      </c>
      <c r="G36" s="22">
        <v>400</v>
      </c>
      <c r="H36" s="23">
        <v>113.78</v>
      </c>
      <c r="I36" s="22">
        <v>286.22</v>
      </c>
      <c r="J36" s="22"/>
      <c r="K36" s="22"/>
      <c r="L36" s="22"/>
      <c r="M36" s="22"/>
      <c r="N36" s="34">
        <f t="shared" si="2"/>
        <v>0</v>
      </c>
      <c r="O36" s="35" t="s">
        <v>41</v>
      </c>
      <c r="P36" s="35" t="s">
        <v>41</v>
      </c>
      <c r="Q36" s="35" t="s">
        <v>41</v>
      </c>
      <c r="R36" s="41" t="s">
        <v>41</v>
      </c>
      <c r="S36" s="41" t="s">
        <v>41</v>
      </c>
      <c r="T36" s="42" t="s">
        <v>41</v>
      </c>
      <c r="U36" s="35" t="s">
        <v>42</v>
      </c>
      <c r="V36" s="35" t="s">
        <v>42</v>
      </c>
      <c r="W36" s="35" t="s">
        <v>42</v>
      </c>
      <c r="X36" s="35"/>
      <c r="Y36" s="35"/>
      <c r="Z36" s="35"/>
      <c r="AA36" s="35"/>
      <c r="AB36" s="49" t="s">
        <v>108</v>
      </c>
      <c r="AC36" s="22" t="s">
        <v>44</v>
      </c>
      <c r="AD36" s="46"/>
    </row>
    <row r="37" s="4" customFormat="1" ht="75" spans="1:30">
      <c r="A37" s="22">
        <v>31</v>
      </c>
      <c r="B37" s="22" t="s">
        <v>37</v>
      </c>
      <c r="C37" s="23" t="s">
        <v>121</v>
      </c>
      <c r="D37" s="26" t="s">
        <v>117</v>
      </c>
      <c r="E37" s="25" t="s">
        <v>122</v>
      </c>
      <c r="F37" s="22">
        <v>1080</v>
      </c>
      <c r="G37" s="22">
        <v>1080</v>
      </c>
      <c r="H37" s="23"/>
      <c r="I37" s="22">
        <v>1080</v>
      </c>
      <c r="J37" s="22"/>
      <c r="K37" s="22"/>
      <c r="L37" s="22"/>
      <c r="M37" s="22"/>
      <c r="N37" s="34">
        <f t="shared" si="2"/>
        <v>0</v>
      </c>
      <c r="O37" s="35" t="s">
        <v>41</v>
      </c>
      <c r="P37" s="35" t="s">
        <v>41</v>
      </c>
      <c r="Q37" s="35" t="s">
        <v>41</v>
      </c>
      <c r="R37" s="42" t="s">
        <v>41</v>
      </c>
      <c r="S37" s="42" t="s">
        <v>41</v>
      </c>
      <c r="T37" s="42" t="s">
        <v>41</v>
      </c>
      <c r="U37" s="35" t="s">
        <v>42</v>
      </c>
      <c r="V37" s="35" t="s">
        <v>42</v>
      </c>
      <c r="W37" s="35" t="s">
        <v>42</v>
      </c>
      <c r="X37" s="35"/>
      <c r="Y37" s="35"/>
      <c r="Z37" s="35"/>
      <c r="AA37" s="35"/>
      <c r="AB37" s="49" t="s">
        <v>108</v>
      </c>
      <c r="AC37" s="22" t="s">
        <v>44</v>
      </c>
      <c r="AD37" s="46"/>
    </row>
    <row r="38" s="4" customFormat="1" ht="75" spans="1:30">
      <c r="A38" s="22">
        <v>32</v>
      </c>
      <c r="B38" s="22" t="s">
        <v>37</v>
      </c>
      <c r="C38" s="23" t="s">
        <v>123</v>
      </c>
      <c r="D38" s="26" t="s">
        <v>117</v>
      </c>
      <c r="E38" s="25" t="s">
        <v>124</v>
      </c>
      <c r="F38" s="22">
        <v>250</v>
      </c>
      <c r="G38" s="22">
        <v>250</v>
      </c>
      <c r="H38" s="23"/>
      <c r="I38" s="22">
        <v>250</v>
      </c>
      <c r="J38" s="22"/>
      <c r="K38" s="22"/>
      <c r="L38" s="22"/>
      <c r="M38" s="22"/>
      <c r="N38" s="34">
        <f t="shared" si="2"/>
        <v>0</v>
      </c>
      <c r="O38" s="35" t="s">
        <v>41</v>
      </c>
      <c r="P38" s="35" t="s">
        <v>41</v>
      </c>
      <c r="Q38" s="35" t="s">
        <v>41</v>
      </c>
      <c r="R38" s="41" t="s">
        <v>41</v>
      </c>
      <c r="S38" s="41" t="s">
        <v>41</v>
      </c>
      <c r="T38" s="42" t="s">
        <v>41</v>
      </c>
      <c r="U38" s="35" t="s">
        <v>42</v>
      </c>
      <c r="V38" s="35" t="s">
        <v>42</v>
      </c>
      <c r="W38" s="35" t="s">
        <v>42</v>
      </c>
      <c r="X38" s="35"/>
      <c r="Y38" s="35"/>
      <c r="Z38" s="35"/>
      <c r="AA38" s="35"/>
      <c r="AB38" s="49" t="s">
        <v>108</v>
      </c>
      <c r="AC38" s="22" t="s">
        <v>44</v>
      </c>
      <c r="AD38" s="46"/>
    </row>
    <row r="39" s="4" customFormat="1" ht="75" spans="1:30">
      <c r="A39" s="22">
        <v>33</v>
      </c>
      <c r="B39" s="22" t="s">
        <v>37</v>
      </c>
      <c r="C39" s="23" t="s">
        <v>125</v>
      </c>
      <c r="D39" s="26" t="s">
        <v>117</v>
      </c>
      <c r="E39" s="25" t="s">
        <v>126</v>
      </c>
      <c r="F39" s="22">
        <v>120</v>
      </c>
      <c r="G39" s="22">
        <v>120</v>
      </c>
      <c r="H39" s="23">
        <v>120</v>
      </c>
      <c r="I39" s="22"/>
      <c r="J39" s="22"/>
      <c r="K39" s="22"/>
      <c r="L39" s="22"/>
      <c r="M39" s="22"/>
      <c r="N39" s="34">
        <f t="shared" si="2"/>
        <v>0</v>
      </c>
      <c r="O39" s="35" t="s">
        <v>41</v>
      </c>
      <c r="P39" s="35" t="s">
        <v>41</v>
      </c>
      <c r="Q39" s="35" t="s">
        <v>41</v>
      </c>
      <c r="R39" s="41" t="s">
        <v>41</v>
      </c>
      <c r="S39" s="41" t="s">
        <v>41</v>
      </c>
      <c r="T39" s="42" t="s">
        <v>41</v>
      </c>
      <c r="U39" s="35" t="s">
        <v>42</v>
      </c>
      <c r="V39" s="35" t="s">
        <v>42</v>
      </c>
      <c r="W39" s="35" t="s">
        <v>42</v>
      </c>
      <c r="X39" s="35"/>
      <c r="Y39" s="35"/>
      <c r="Z39" s="35"/>
      <c r="AA39" s="35"/>
      <c r="AB39" s="49" t="s">
        <v>127</v>
      </c>
      <c r="AC39" s="22" t="s">
        <v>44</v>
      </c>
      <c r="AD39" s="46"/>
    </row>
    <row r="40" s="4" customFormat="1" ht="206.25" spans="1:30">
      <c r="A40" s="22">
        <v>34</v>
      </c>
      <c r="B40" s="22" t="s">
        <v>37</v>
      </c>
      <c r="C40" s="23" t="s">
        <v>128</v>
      </c>
      <c r="D40" s="26" t="s">
        <v>117</v>
      </c>
      <c r="E40" s="25" t="s">
        <v>129</v>
      </c>
      <c r="F40" s="22">
        <v>210</v>
      </c>
      <c r="G40" s="22">
        <v>210</v>
      </c>
      <c r="H40" s="23">
        <v>210</v>
      </c>
      <c r="I40" s="22"/>
      <c r="J40" s="22"/>
      <c r="K40" s="22"/>
      <c r="L40" s="22"/>
      <c r="M40" s="22"/>
      <c r="N40" s="34">
        <f t="shared" si="2"/>
        <v>0</v>
      </c>
      <c r="O40" s="35" t="s">
        <v>41</v>
      </c>
      <c r="P40" s="35" t="s">
        <v>41</v>
      </c>
      <c r="Q40" s="35" t="s">
        <v>41</v>
      </c>
      <c r="R40" s="41" t="s">
        <v>42</v>
      </c>
      <c r="S40" s="41" t="s">
        <v>42</v>
      </c>
      <c r="T40" s="42" t="s">
        <v>42</v>
      </c>
      <c r="U40" s="35" t="s">
        <v>42</v>
      </c>
      <c r="V40" s="35" t="s">
        <v>42</v>
      </c>
      <c r="W40" s="35" t="s">
        <v>42</v>
      </c>
      <c r="X40" s="35"/>
      <c r="Y40" s="35"/>
      <c r="Z40" s="35"/>
      <c r="AA40" s="35"/>
      <c r="AB40" s="49" t="s">
        <v>127</v>
      </c>
      <c r="AC40" s="22" t="s">
        <v>44</v>
      </c>
      <c r="AD40" s="46"/>
    </row>
    <row r="41" s="4" customFormat="1" ht="112.5" spans="1:30">
      <c r="A41" s="22">
        <v>35</v>
      </c>
      <c r="B41" s="22" t="s">
        <v>37</v>
      </c>
      <c r="C41" s="23" t="s">
        <v>130</v>
      </c>
      <c r="D41" s="26" t="s">
        <v>117</v>
      </c>
      <c r="E41" s="25" t="s">
        <v>131</v>
      </c>
      <c r="F41" s="22">
        <v>2600</v>
      </c>
      <c r="G41" s="22">
        <v>2600</v>
      </c>
      <c r="H41" s="23"/>
      <c r="I41" s="22">
        <v>2600</v>
      </c>
      <c r="J41" s="22"/>
      <c r="K41" s="22"/>
      <c r="L41" s="22"/>
      <c r="M41" s="22">
        <v>765.381811</v>
      </c>
      <c r="N41" s="34">
        <f t="shared" si="2"/>
        <v>0.294377619615385</v>
      </c>
      <c r="O41" s="35" t="s">
        <v>42</v>
      </c>
      <c r="P41" s="35" t="s">
        <v>41</v>
      </c>
      <c r="Q41" s="35" t="s">
        <v>41</v>
      </c>
      <c r="R41" s="41" t="s">
        <v>41</v>
      </c>
      <c r="S41" s="41" t="s">
        <v>41</v>
      </c>
      <c r="T41" s="42" t="s">
        <v>41</v>
      </c>
      <c r="U41" s="35" t="s">
        <v>41</v>
      </c>
      <c r="V41" s="35" t="s">
        <v>41</v>
      </c>
      <c r="W41" s="35" t="s">
        <v>41</v>
      </c>
      <c r="X41" s="35"/>
      <c r="Y41" s="35"/>
      <c r="Z41" s="35"/>
      <c r="AA41" s="35">
        <v>0.3</v>
      </c>
      <c r="AB41" s="49" t="s">
        <v>132</v>
      </c>
      <c r="AC41" s="22" t="s">
        <v>44</v>
      </c>
      <c r="AD41" s="46"/>
    </row>
    <row r="42" s="4" customFormat="1" ht="112.5" spans="1:30">
      <c r="A42" s="22">
        <v>36</v>
      </c>
      <c r="B42" s="22" t="s">
        <v>37</v>
      </c>
      <c r="C42" s="23" t="s">
        <v>133</v>
      </c>
      <c r="D42" s="26" t="s">
        <v>117</v>
      </c>
      <c r="E42" s="25" t="s">
        <v>134</v>
      </c>
      <c r="F42" s="22">
        <v>2600</v>
      </c>
      <c r="G42" s="22">
        <v>2600</v>
      </c>
      <c r="H42" s="23"/>
      <c r="I42" s="22">
        <v>2600</v>
      </c>
      <c r="J42" s="22"/>
      <c r="K42" s="22"/>
      <c r="L42" s="22"/>
      <c r="M42" s="22"/>
      <c r="N42" s="34">
        <f t="shared" si="2"/>
        <v>0</v>
      </c>
      <c r="O42" s="35" t="s">
        <v>41</v>
      </c>
      <c r="P42" s="35" t="s">
        <v>41</v>
      </c>
      <c r="Q42" s="35" t="s">
        <v>41</v>
      </c>
      <c r="R42" s="41" t="s">
        <v>41</v>
      </c>
      <c r="S42" s="41" t="s">
        <v>41</v>
      </c>
      <c r="T42" s="42" t="s">
        <v>41</v>
      </c>
      <c r="U42" s="35" t="s">
        <v>42</v>
      </c>
      <c r="V42" s="35" t="s">
        <v>42</v>
      </c>
      <c r="W42" s="35" t="s">
        <v>42</v>
      </c>
      <c r="X42" s="35"/>
      <c r="Y42" s="35"/>
      <c r="Z42" s="35"/>
      <c r="AA42" s="35"/>
      <c r="AB42" s="49" t="s">
        <v>132</v>
      </c>
      <c r="AC42" s="22" t="s">
        <v>44</v>
      </c>
      <c r="AD42" s="46"/>
    </row>
    <row r="43" s="4" customFormat="1" ht="112.5" spans="1:30">
      <c r="A43" s="22">
        <v>37</v>
      </c>
      <c r="B43" s="22" t="s">
        <v>37</v>
      </c>
      <c r="C43" s="23" t="s">
        <v>135</v>
      </c>
      <c r="D43" s="27" t="s">
        <v>136</v>
      </c>
      <c r="E43" s="25" t="s">
        <v>137</v>
      </c>
      <c r="F43" s="22">
        <v>2400</v>
      </c>
      <c r="G43" s="22">
        <v>2400</v>
      </c>
      <c r="H43" s="23">
        <v>2400</v>
      </c>
      <c r="I43" s="22"/>
      <c r="J43" s="22"/>
      <c r="K43" s="22"/>
      <c r="L43" s="22"/>
      <c r="M43" s="22">
        <v>555.3</v>
      </c>
      <c r="N43" s="34">
        <f t="shared" si="2"/>
        <v>0.231375</v>
      </c>
      <c r="O43" s="35" t="s">
        <v>42</v>
      </c>
      <c r="P43" s="35" t="s">
        <v>41</v>
      </c>
      <c r="Q43" s="35" t="s">
        <v>41</v>
      </c>
      <c r="R43" s="41" t="s">
        <v>50</v>
      </c>
      <c r="S43" s="41" t="s">
        <v>50</v>
      </c>
      <c r="T43" s="42" t="s">
        <v>50</v>
      </c>
      <c r="U43" s="35" t="s">
        <v>50</v>
      </c>
      <c r="V43" s="35" t="s">
        <v>50</v>
      </c>
      <c r="W43" s="35" t="s">
        <v>41</v>
      </c>
      <c r="X43" s="35"/>
      <c r="Y43" s="35"/>
      <c r="Z43" s="35"/>
      <c r="AA43" s="35">
        <v>0.25</v>
      </c>
      <c r="AB43" s="49" t="s">
        <v>138</v>
      </c>
      <c r="AC43" s="22" t="s">
        <v>44</v>
      </c>
      <c r="AD43" s="46"/>
    </row>
    <row r="44" s="4" customFormat="1" ht="75" spans="1:30">
      <c r="A44" s="22">
        <v>38</v>
      </c>
      <c r="B44" s="22" t="s">
        <v>37</v>
      </c>
      <c r="C44" s="23" t="s">
        <v>139</v>
      </c>
      <c r="D44" s="23" t="s">
        <v>140</v>
      </c>
      <c r="E44" s="25" t="s">
        <v>141</v>
      </c>
      <c r="F44" s="22">
        <v>45</v>
      </c>
      <c r="G44" s="22">
        <v>45</v>
      </c>
      <c r="H44" s="23">
        <v>45</v>
      </c>
      <c r="I44" s="22"/>
      <c r="J44" s="22"/>
      <c r="K44" s="22"/>
      <c r="L44" s="22"/>
      <c r="M44" s="22"/>
      <c r="N44" s="34">
        <f t="shared" si="2"/>
        <v>0</v>
      </c>
      <c r="O44" s="35" t="s">
        <v>41</v>
      </c>
      <c r="P44" s="35" t="s">
        <v>41</v>
      </c>
      <c r="Q44" s="35" t="s">
        <v>41</v>
      </c>
      <c r="R44" s="41" t="s">
        <v>50</v>
      </c>
      <c r="S44" s="41" t="s">
        <v>50</v>
      </c>
      <c r="T44" s="42" t="s">
        <v>41</v>
      </c>
      <c r="U44" s="35" t="s">
        <v>41</v>
      </c>
      <c r="V44" s="35" t="s">
        <v>42</v>
      </c>
      <c r="W44" s="35" t="s">
        <v>42</v>
      </c>
      <c r="X44" s="35"/>
      <c r="Y44" s="35"/>
      <c r="Z44" s="35"/>
      <c r="AA44" s="35"/>
      <c r="AB44" s="49" t="s">
        <v>127</v>
      </c>
      <c r="AC44" s="22" t="s">
        <v>44</v>
      </c>
      <c r="AD44" s="46"/>
    </row>
  </sheetData>
  <autoFilter xmlns:etc="http://www.wps.cn/officeDocument/2017/etCustomData" ref="A5:AD44" etc:filterBottomFollowUsedRange="0">
    <extLst/>
  </autoFilter>
  <mergeCells count="31">
    <mergeCell ref="A1:AD1"/>
    <mergeCell ref="A2:D2"/>
    <mergeCell ref="G3:L3"/>
    <mergeCell ref="O3:AA3"/>
    <mergeCell ref="A6:C6"/>
    <mergeCell ref="A3:A5"/>
    <mergeCell ref="B3:B5"/>
    <mergeCell ref="C3:C5"/>
    <mergeCell ref="D3:D5"/>
    <mergeCell ref="E3:E5"/>
    <mergeCell ref="F3:F5"/>
    <mergeCell ref="G4:G5"/>
    <mergeCell ref="H4:H5"/>
    <mergeCell ref="I4:I5"/>
    <mergeCell ref="J4:J5"/>
    <mergeCell ref="K4:K5"/>
    <mergeCell ref="L4:L5"/>
    <mergeCell ref="M3:M5"/>
    <mergeCell ref="N3:N5"/>
    <mergeCell ref="O4:O5"/>
    <mergeCell ref="P4:P5"/>
    <mergeCell ref="Q4:Q5"/>
    <mergeCell ref="R4:R5"/>
    <mergeCell ref="S4:S5"/>
    <mergeCell ref="X4:X5"/>
    <mergeCell ref="Y4:Y5"/>
    <mergeCell ref="Z4:Z5"/>
    <mergeCell ref="AA4:AA5"/>
    <mergeCell ref="AB3:AB5"/>
    <mergeCell ref="AC3:AC5"/>
    <mergeCell ref="AD3:AD5"/>
  </mergeCells>
  <dataValidations count="1">
    <dataValidation allowBlank="1" showInputMessage="1" showErrorMessage="1" sqref="D1:D5 D45:D65088"/>
  </dataValidations>
  <pageMargins left="0.699305555555556" right="0.699305555555556" top="0.314583333333333" bottom="0.275" header="0.3" footer="0.3"/>
  <pageSetup paperSize="8"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2025-03-09T02:41:00Z</dcterms:created>
  <dcterms:modified xsi:type="dcterms:W3CDTF">2025-04-21T05:08:25Z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4666FB30BAFB4A299F2D293240B43004_12</vt:lpwstr>
  </property>
</Properties>
</file>