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2025年项目计划库" sheetId="12" r:id="rId1"/>
  </sheets>
  <definedNames>
    <definedName name="_xlnm._FilterDatabase" localSheetId="0" hidden="1">'2025年项目计划库'!$A$5:$Y$58</definedName>
    <definedName name="_xlnm.Print_Titles" localSheetId="0">'2025年项目计划库'!$2:$5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'2025年项目计划库'!$A$1:$Y$58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<sst xmlns="http://schemas.openxmlformats.org/spreadsheetml/2006/main" count="505" uniqueCount="322">
  <si>
    <r>
      <rPr>
        <sz val="36"/>
        <rFont val="方正小标宋_GBK"/>
        <charset val="134"/>
      </rPr>
      <t>英吉沙县</t>
    </r>
    <r>
      <rPr>
        <sz val="36"/>
        <rFont val="Times New Roman"/>
        <charset val="134"/>
      </rPr>
      <t>2025</t>
    </r>
    <r>
      <rPr>
        <sz val="36"/>
        <rFont val="方正小标宋_GBK"/>
        <charset val="134"/>
      </rPr>
      <t>年巩固拓展脱贫攻坚成果同乡村振兴有效衔接项目计划库</t>
    </r>
  </si>
  <si>
    <r>
      <rPr>
        <b/>
        <sz val="14"/>
        <rFont val="黑体"/>
        <charset val="134"/>
      </rPr>
      <t>序号</t>
    </r>
  </si>
  <si>
    <r>
      <rPr>
        <b/>
        <sz val="14"/>
        <rFont val="黑体"/>
        <charset val="134"/>
      </rPr>
      <t>项目库编号</t>
    </r>
  </si>
  <si>
    <r>
      <rPr>
        <b/>
        <sz val="14"/>
        <rFont val="黑体"/>
        <charset val="134"/>
      </rPr>
      <t>项目名称</t>
    </r>
  </si>
  <si>
    <r>
      <rPr>
        <b/>
        <sz val="14"/>
        <rFont val="黑体"/>
        <charset val="134"/>
      </rPr>
      <t>二级项目类别</t>
    </r>
  </si>
  <si>
    <r>
      <rPr>
        <b/>
        <sz val="14"/>
        <rFont val="黑体"/>
        <charset val="134"/>
      </rPr>
      <t>项目子类型</t>
    </r>
  </si>
  <si>
    <r>
      <rPr>
        <b/>
        <sz val="14"/>
        <rFont val="黑体"/>
        <charset val="134"/>
      </rPr>
      <t>建设性质</t>
    </r>
  </si>
  <si>
    <r>
      <rPr>
        <b/>
        <sz val="14"/>
        <rFont val="黑体"/>
        <charset val="134"/>
      </rPr>
      <t>建设地点</t>
    </r>
  </si>
  <si>
    <t>建设内容</t>
  </si>
  <si>
    <r>
      <rPr>
        <b/>
        <sz val="14"/>
        <rFont val="黑体"/>
        <charset val="134"/>
      </rPr>
      <t>投资（万元）</t>
    </r>
  </si>
  <si>
    <r>
      <rPr>
        <b/>
        <sz val="14"/>
        <rFont val="黑体"/>
        <charset val="134"/>
      </rPr>
      <t>资金来源（万元）</t>
    </r>
  </si>
  <si>
    <r>
      <rPr>
        <b/>
        <sz val="14"/>
        <rFont val="黑体"/>
        <charset val="134"/>
      </rPr>
      <t>受益人口（人）</t>
    </r>
  </si>
  <si>
    <r>
      <rPr>
        <b/>
        <sz val="14"/>
        <rFont val="黑体"/>
        <charset val="134"/>
      </rPr>
      <t>绩效目标（产业项目必须有社会效益、经济效益）</t>
    </r>
  </si>
  <si>
    <r>
      <rPr>
        <b/>
        <sz val="14"/>
        <rFont val="黑体"/>
        <charset val="134"/>
      </rPr>
      <t>责任单位</t>
    </r>
  </si>
  <si>
    <r>
      <rPr>
        <b/>
        <sz val="14"/>
        <rFont val="黑体"/>
        <charset val="134"/>
      </rPr>
      <t>责任人</t>
    </r>
  </si>
  <si>
    <t>备注</t>
  </si>
  <si>
    <r>
      <rPr>
        <b/>
        <sz val="14"/>
        <rFont val="黑体"/>
        <charset val="134"/>
      </rPr>
      <t>衔接资金</t>
    </r>
  </si>
  <si>
    <r>
      <rPr>
        <b/>
        <sz val="14"/>
        <rFont val="黑体"/>
        <charset val="134"/>
      </rPr>
      <t>地方政府一般债券资金</t>
    </r>
  </si>
  <si>
    <r>
      <rPr>
        <b/>
        <sz val="14"/>
        <rFont val="黑体"/>
        <charset val="134"/>
      </rPr>
      <t>地县资金</t>
    </r>
  </si>
  <si>
    <r>
      <rPr>
        <b/>
        <sz val="14"/>
        <rFont val="黑体"/>
        <charset val="134"/>
      </rPr>
      <t>其他资金（社会资金、帮扶资金等）</t>
    </r>
  </si>
  <si>
    <r>
      <rPr>
        <b/>
        <sz val="14"/>
        <rFont val="黑体"/>
        <charset val="134"/>
      </rPr>
      <t>小计</t>
    </r>
  </si>
  <si>
    <t>巩固拓展和乡村振兴</t>
  </si>
  <si>
    <r>
      <rPr>
        <b/>
        <sz val="14"/>
        <rFont val="黑体"/>
        <charset val="134"/>
      </rPr>
      <t>以工代赈</t>
    </r>
  </si>
  <si>
    <r>
      <rPr>
        <b/>
        <sz val="14"/>
        <rFont val="黑体"/>
        <charset val="134"/>
      </rPr>
      <t>少数民族发展</t>
    </r>
  </si>
  <si>
    <r>
      <rPr>
        <b/>
        <sz val="14"/>
        <rFont val="黑体"/>
        <charset val="134"/>
      </rPr>
      <t>欠发达国有农场</t>
    </r>
  </si>
  <si>
    <r>
      <rPr>
        <b/>
        <sz val="14"/>
        <rFont val="黑体"/>
        <charset val="134"/>
      </rPr>
      <t>欠发达国有林场</t>
    </r>
  </si>
  <si>
    <r>
      <rPr>
        <b/>
        <sz val="14"/>
        <rFont val="黑体"/>
        <charset val="134"/>
      </rPr>
      <t>欠发达国有牧场</t>
    </r>
  </si>
  <si>
    <r>
      <rPr>
        <b/>
        <sz val="14"/>
        <rFont val="黑体"/>
        <charset val="134"/>
      </rPr>
      <t>中央</t>
    </r>
  </si>
  <si>
    <r>
      <rPr>
        <b/>
        <sz val="14"/>
        <rFont val="黑体"/>
        <charset val="134"/>
      </rPr>
      <t>自治区</t>
    </r>
  </si>
  <si>
    <r>
      <rPr>
        <b/>
        <sz val="14"/>
        <rFont val="宋体"/>
        <charset val="134"/>
      </rPr>
      <t>合</t>
    </r>
    <r>
      <rPr>
        <b/>
        <sz val="14"/>
        <rFont val="Times New Roman"/>
        <charset val="134"/>
      </rPr>
      <t xml:space="preserve">        </t>
    </r>
    <r>
      <rPr>
        <b/>
        <sz val="14"/>
        <rFont val="宋体"/>
        <charset val="134"/>
      </rPr>
      <t>计</t>
    </r>
  </si>
  <si>
    <t>一、产业发展</t>
  </si>
  <si>
    <t>yjsx001</t>
  </si>
  <si>
    <r>
      <rPr>
        <sz val="14"/>
        <rFont val="宋体"/>
        <charset val="134"/>
      </rPr>
      <t>英吉沙县</t>
    </r>
    <r>
      <rPr>
        <sz val="14"/>
        <rFont val="Times New Roman"/>
        <charset val="134"/>
      </rPr>
      <t>2025</t>
    </r>
    <r>
      <rPr>
        <sz val="14"/>
        <rFont val="宋体"/>
        <charset val="134"/>
      </rPr>
      <t>年萨罕镇日光温室建设项目</t>
    </r>
  </si>
  <si>
    <t>生产项目</t>
  </si>
  <si>
    <t>种植业基地</t>
  </si>
  <si>
    <t>新建</t>
  </si>
  <si>
    <t>英吉沙县萨罕镇9村</t>
  </si>
  <si>
    <r>
      <rPr>
        <sz val="14"/>
        <rFont val="宋体"/>
        <charset val="134"/>
      </rPr>
      <t>总投资：15000万元</t>
    </r>
    <r>
      <rPr>
        <sz val="14"/>
        <rFont val="Times New Roman"/>
        <charset val="134"/>
      </rPr>
      <t xml:space="preserve">                  </t>
    </r>
    <r>
      <rPr>
        <sz val="14"/>
        <rFont val="宋体"/>
        <charset val="134"/>
      </rPr>
      <t>规模：500座</t>
    </r>
    <r>
      <rPr>
        <sz val="14"/>
        <rFont val="Times New Roman"/>
        <charset val="134"/>
      </rPr>
      <t xml:space="preserve">
</t>
    </r>
    <r>
      <rPr>
        <sz val="14"/>
        <rFont val="宋体"/>
        <charset val="134"/>
      </rPr>
      <t>建设内容：计划建设日光温室3000座，2025年计划完成500座，每座占地面积1亩（50</t>
    </r>
    <r>
      <rPr>
        <sz val="14"/>
        <rFont val="Times New Roman"/>
        <charset val="134"/>
      </rPr>
      <t>m×10m</t>
    </r>
    <r>
      <rPr>
        <sz val="14"/>
        <rFont val="宋体"/>
        <charset val="134"/>
      </rPr>
      <t>），包括日光温室主体和附属水肥等设备，以及场地平整、供水、输配电、道路等配套设施。</t>
    </r>
  </si>
  <si>
    <r>
      <t>1.</t>
    </r>
    <r>
      <rPr>
        <sz val="14"/>
        <rFont val="宋体"/>
        <charset val="134"/>
      </rPr>
      <t>经济效益：预计增加农户全年总收入</t>
    </r>
    <r>
      <rPr>
        <sz val="14"/>
        <rFont val="Times New Roman"/>
        <charset val="134"/>
      </rPr>
      <t>1500</t>
    </r>
    <r>
      <rPr>
        <sz val="14"/>
        <rFont val="宋体"/>
        <charset val="134"/>
      </rPr>
      <t>万元，壮大设施农业果蔬生产基地发展，资产量化到各乡镇，租赁费</t>
    </r>
    <r>
      <rPr>
        <sz val="14"/>
        <rFont val="Times New Roman"/>
        <charset val="134"/>
      </rPr>
      <t>70%</t>
    </r>
    <r>
      <rPr>
        <sz val="14"/>
        <rFont val="宋体"/>
        <charset val="134"/>
      </rPr>
      <t>用于资产分配、</t>
    </r>
    <r>
      <rPr>
        <sz val="14"/>
        <rFont val="Times New Roman"/>
        <charset val="134"/>
      </rPr>
      <t>30%</t>
    </r>
    <r>
      <rPr>
        <sz val="14"/>
        <rFont val="宋体"/>
        <charset val="134"/>
      </rPr>
      <t>用于基础设施维护。</t>
    </r>
    <r>
      <rPr>
        <sz val="14"/>
        <rFont val="Times New Roman"/>
        <charset val="134"/>
      </rPr>
      <t xml:space="preserve">
2.</t>
    </r>
    <r>
      <rPr>
        <sz val="14"/>
        <rFont val="宋体"/>
        <charset val="134"/>
      </rPr>
      <t>社会效益：项目的建设可保障果蔬的供给，以蔬菜大棚基地为基础，带动就业</t>
    </r>
    <r>
      <rPr>
        <sz val="14"/>
        <rFont val="Times New Roman"/>
        <charset val="134"/>
      </rPr>
      <t>300</t>
    </r>
    <r>
      <rPr>
        <sz val="14"/>
        <rFont val="宋体"/>
        <charset val="134"/>
      </rPr>
      <t>人，人均年增收</t>
    </r>
    <r>
      <rPr>
        <sz val="14"/>
        <rFont val="Times New Roman"/>
        <charset val="134"/>
      </rPr>
      <t>3000</t>
    </r>
    <r>
      <rPr>
        <sz val="14"/>
        <rFont val="宋体"/>
        <charset val="134"/>
      </rPr>
      <t>元以上，产权归村集体所有。</t>
    </r>
  </si>
  <si>
    <t>农业农村局</t>
  </si>
  <si>
    <t>严莉</t>
  </si>
  <si>
    <t>yjsx002</t>
  </si>
  <si>
    <r>
      <rPr>
        <sz val="14"/>
        <rFont val="宋体"/>
        <charset val="134"/>
      </rPr>
      <t>英吉沙县</t>
    </r>
    <r>
      <rPr>
        <sz val="14"/>
        <rFont val="Times New Roman"/>
        <charset val="134"/>
      </rPr>
      <t>2025</t>
    </r>
    <r>
      <rPr>
        <sz val="14"/>
        <rFont val="宋体"/>
        <charset val="134"/>
      </rPr>
      <t>年日光温室配套设施建设项目</t>
    </r>
  </si>
  <si>
    <t>加工流通项目</t>
  </si>
  <si>
    <t>产地初加工和精深加工</t>
  </si>
  <si>
    <r>
      <rPr>
        <sz val="14"/>
        <rFont val="宋体"/>
        <charset val="134"/>
      </rPr>
      <t>英吉沙县龙甫乡</t>
    </r>
    <r>
      <rPr>
        <sz val="14"/>
        <rFont val="Times New Roman"/>
        <charset val="134"/>
      </rPr>
      <t>8</t>
    </r>
    <r>
      <rPr>
        <sz val="14"/>
        <rFont val="宋体"/>
        <charset val="134"/>
      </rPr>
      <t>村，克孜勒乡</t>
    </r>
    <r>
      <rPr>
        <sz val="14"/>
        <rFont val="Times New Roman"/>
        <charset val="134"/>
      </rPr>
      <t>3</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</si>
  <si>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6</t>
    </r>
    <r>
      <rPr>
        <sz val="14"/>
        <rFont val="宋体"/>
        <charset val="134"/>
      </rPr>
      <t>座</t>
    </r>
    <r>
      <rPr>
        <sz val="14"/>
        <rFont val="Times New Roman"/>
        <charset val="134"/>
      </rPr>
      <t xml:space="preserve">
</t>
    </r>
    <r>
      <rPr>
        <sz val="14"/>
        <rFont val="宋体"/>
        <charset val="134"/>
      </rPr>
      <t>建设内容：分别在龙甫乡、克孜勒乡日光温室配套恒温库</t>
    </r>
    <r>
      <rPr>
        <sz val="14"/>
        <rFont val="Times New Roman"/>
        <charset val="134"/>
      </rPr>
      <t>2000</t>
    </r>
    <r>
      <rPr>
        <sz val="14"/>
        <rFont val="宋体"/>
        <charset val="134"/>
      </rPr>
      <t>㎡，分拣中心</t>
    </r>
    <r>
      <rPr>
        <sz val="14"/>
        <rFont val="Times New Roman"/>
        <charset val="134"/>
      </rPr>
      <t>1000</t>
    </r>
    <r>
      <rPr>
        <sz val="14"/>
        <rFont val="宋体"/>
        <charset val="134"/>
      </rPr>
      <t>㎡，加工中心</t>
    </r>
    <r>
      <rPr>
        <sz val="14"/>
        <rFont val="Times New Roman"/>
        <charset val="134"/>
      </rPr>
      <t>500</t>
    </r>
    <r>
      <rPr>
        <sz val="14"/>
        <rFont val="宋体"/>
        <charset val="134"/>
      </rPr>
      <t>㎡各</t>
    </r>
    <r>
      <rPr>
        <sz val="14"/>
        <rFont val="Times New Roman"/>
        <charset val="134"/>
      </rPr>
      <t>1</t>
    </r>
    <r>
      <rPr>
        <sz val="14"/>
        <rFont val="宋体"/>
        <charset val="134"/>
      </rPr>
      <t>座。</t>
    </r>
  </si>
  <si>
    <r>
      <rPr>
        <sz val="14"/>
        <rFont val="Times New Roman"/>
        <charset val="134"/>
      </rPr>
      <t>1.</t>
    </r>
    <r>
      <rPr>
        <sz val="14"/>
        <rFont val="宋体"/>
        <charset val="134"/>
      </rPr>
      <t>经济效益：以冷链集配为核心建设，以深加工带动切实提高农民的收入水平，推动产业集群化发展。项目可提供</t>
    </r>
    <r>
      <rPr>
        <sz val="14"/>
        <rFont val="Times New Roman"/>
        <charset val="134"/>
      </rPr>
      <t>50</t>
    </r>
    <r>
      <rPr>
        <sz val="14"/>
        <rFont val="宋体"/>
        <charset val="134"/>
      </rPr>
      <t>人以上就业岗位，人均年增收</t>
    </r>
    <r>
      <rPr>
        <sz val="14"/>
        <rFont val="Times New Roman"/>
        <charset val="134"/>
      </rPr>
      <t>3</t>
    </r>
    <r>
      <rPr>
        <sz val="14"/>
        <rFont val="宋体"/>
        <charset val="134"/>
      </rPr>
      <t>000元以上，辐射带动周边农户快速致富，助力乡村振兴发展。</t>
    </r>
  </si>
  <si>
    <t>yjsx004</t>
  </si>
  <si>
    <r>
      <rPr>
        <sz val="14"/>
        <rFont val="宋体"/>
        <charset val="134"/>
      </rPr>
      <t>英吉沙县</t>
    </r>
    <r>
      <rPr>
        <sz val="14"/>
        <rFont val="Times New Roman"/>
        <charset val="134"/>
      </rPr>
      <t>2025</t>
    </r>
    <r>
      <rPr>
        <sz val="14"/>
        <rFont val="宋体"/>
        <charset val="134"/>
      </rPr>
      <t>年英吉沙镇农贸市场建设项目</t>
    </r>
  </si>
  <si>
    <t>市场建设和农村电商物流</t>
  </si>
  <si>
    <r>
      <rPr>
        <sz val="14"/>
        <rFont val="宋体"/>
        <charset val="134"/>
      </rPr>
      <t>英吉沙县英吉沙镇</t>
    </r>
    <r>
      <rPr>
        <sz val="14"/>
        <rFont val="Times New Roman"/>
        <charset val="134"/>
      </rPr>
      <t>5</t>
    </r>
    <r>
      <rPr>
        <sz val="14"/>
        <rFont val="宋体"/>
        <charset val="134"/>
      </rPr>
      <t>村</t>
    </r>
  </si>
  <si>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t>
  </si>
  <si>
    <r>
      <rPr>
        <sz val="14"/>
        <rFont val="Times New Roman"/>
        <charset val="134"/>
      </rPr>
      <t>1.</t>
    </r>
    <r>
      <rPr>
        <sz val="14"/>
        <rFont val="宋体"/>
        <charset val="134"/>
      </rPr>
      <t>经济效益：促进英吉沙镇</t>
    </r>
    <r>
      <rPr>
        <sz val="14"/>
        <rFont val="Times New Roman"/>
        <charset val="134"/>
      </rPr>
      <t>7</t>
    </r>
    <r>
      <rPr>
        <sz val="14"/>
        <rFont val="宋体"/>
        <charset val="134"/>
      </rPr>
      <t>个村集体收入，预计各村增收</t>
    </r>
    <r>
      <rPr>
        <sz val="14"/>
        <rFont val="Times New Roman"/>
        <charset val="134"/>
      </rPr>
      <t>10</t>
    </r>
    <r>
      <rPr>
        <sz val="14"/>
        <rFont val="宋体"/>
        <charset val="134"/>
      </rPr>
      <t>万元。</t>
    </r>
    <r>
      <rPr>
        <sz val="14"/>
        <rFont val="Times New Roman"/>
        <charset val="134"/>
      </rPr>
      <t xml:space="preserve">
2.</t>
    </r>
    <r>
      <rPr>
        <sz val="14"/>
        <rFont val="宋体"/>
        <charset val="134"/>
      </rPr>
      <t>社会效益：预计能够带动周边居民就业创业人数</t>
    </r>
    <r>
      <rPr>
        <sz val="14"/>
        <rFont val="Times New Roman"/>
        <charset val="134"/>
      </rPr>
      <t>≥200</t>
    </r>
    <r>
      <rPr>
        <sz val="14"/>
        <rFont val="宋体"/>
        <charset val="134"/>
      </rPr>
      <t>余，受益人口数</t>
    </r>
    <r>
      <rPr>
        <sz val="14"/>
        <rFont val="Times New Roman"/>
        <charset val="134"/>
      </rPr>
      <t>≥1000</t>
    </r>
    <r>
      <rPr>
        <sz val="14"/>
        <rFont val="宋体"/>
        <charset val="134"/>
      </rPr>
      <t>人。</t>
    </r>
  </si>
  <si>
    <t>英吉沙镇人民政府</t>
  </si>
  <si>
    <t>司鸿志</t>
  </si>
  <si>
    <t>yjsx009</t>
  </si>
  <si>
    <t>英吉沙县2025年杏国家林木种质资源库服务中心建设项目</t>
  </si>
  <si>
    <t>品牌打造和展销平台</t>
  </si>
  <si>
    <t>英吉沙县龙甫乡1村</t>
  </si>
  <si>
    <t>总投资：1800万元        规模：1500㎡
建设内容：计划建设1座集杏种质资源收集、保存、研究、展示和推广于一体的多功能服务中心，包括培训中心、展示厅和科研中心等，总面积1500平方米。对资源库生产条件进行提升，同时对资源库林果进行提质增效。</t>
  </si>
  <si>
    <t>1.经济效益：一是项目的实施过程中预计将直接创造约50个就业岗位。二是延长杏产业链。随着杏产业的发展和杏种质资源的保护与利用，将带动相关产业链，如杏品牌保护、杏产品加工、销售等的发展，进一步促进经济增长。三是提升英吉沙县林果业科研能力。四是项目运营后可带动周边群众就业。
2.社会效益：一是通过杏树种植技术培训和科普教育，提高农户技能水平和科学素养，提振进一步发展壮大杏产业的信心。二是通过与国内科研院所加强合作，促进科研人才引进。</t>
  </si>
  <si>
    <t>yjsx078</t>
  </si>
  <si>
    <t>英吉沙县牛仔服装产业浆染、织布、水洗设备采购项目</t>
  </si>
  <si>
    <t>英吉沙县色提力乡1村</t>
  </si>
  <si>
    <t>总投资：3600万元        规模：1座
采购浆染联合机2套、全机电器2台、整经机4台、经轴120套、 高速络筒机 2套、高速剑杆织布机50套、工业洗水机（600磅）12台、工业烘干机（300磅）12台、工业脱水机（直径1100㎜）5台、工业洗水机（100磅）2台、工业脱水机（25寸）1台、牛仔裤炒盐机4台、牛仔裤雪花机2台、水帘马骝机5台、牛仔裤定型烤箱2台、牛仔裤臭氧机1台等相关设备。</t>
  </si>
  <si>
    <t>项目建成后，预计可提供就业岗位多，不仅解决群众的就业问题，受益人数不少于100人，项目的实施对解决就业起着积极作用。
通过项目的实施，实现经济效益和社会效益的提升。项目建设投产后，每年浆染纱线2400万米，产值0.5亿元。牛仔织布660万米，产值0.5亿元。每年水洗600万条牛仔裤，产值1亿元。解决就业300人，群众年增收600万元。</t>
  </si>
  <si>
    <t>英吉沙工业园区管理委员会</t>
  </si>
  <si>
    <t>盛辉</t>
  </si>
  <si>
    <t>yjsx081</t>
  </si>
  <si>
    <t>英吉沙县牛仔产业园厂房改扩建及配套基础设施项目</t>
  </si>
  <si>
    <t>改扩建</t>
  </si>
  <si>
    <t>英吉沙镇</t>
  </si>
  <si>
    <t>总投资：4960万元        规模：10座
建设内容：改扩建1号-9号厂房，对12号厂房进行分区改造，改造12栋厂房消防、供水、供暖、电力等配套附属设施。</t>
  </si>
  <si>
    <t>经济效益：本项目主要为改建厂房10栋，投入运营后，该项目预计带动全县约300人就业，提高全县居民生活，直接带来财政税收，带动增加人口全年总收入约900万元。
社会效益：随着园区规模的扩大和设施的完善，将吸引更多企业投资，进而创造更多的就业机会。这不仅有助于缓解当地就业压力，还能提高居民收入水平，提高生活质量。</t>
  </si>
  <si>
    <t>张峰</t>
  </si>
  <si>
    <t>yjsx010</t>
  </si>
  <si>
    <t>英吉沙县2025年AI智能绿色无添加果干特色产业生产加工基地建设项目</t>
  </si>
  <si>
    <t>英吉沙县龙甫乡2村</t>
  </si>
  <si>
    <t>总投资：7280万元        规模：7000㎡
建设内容：新建生产车间5000㎡、2000㎡保鲜库一座，1250KVA变压器4台及其线路，地面硬化5000㎡ ，购置（色买提杏、西梅、无花果、苹果）4条相关生产线配套设备及相关附属设施。</t>
  </si>
  <si>
    <t>1.经济效益：通过本项目实施一期完成后，能够实现年加工鲜杏5000吨，将会实现产值6500万元。色买提杏、西梅、无花果、苹果等鲜果加工将会实现年产值1.5亿元，带动农户3000户，每户可增收2000元。
2.社会效益：解决长期稳定就业60人，每年可安排临时就业人员100余人，人均月收入可达3000元。</t>
  </si>
  <si>
    <t>yjsx011</t>
  </si>
  <si>
    <t>英吉沙县2025年林果基地基础设施建设项目</t>
  </si>
  <si>
    <t>英吉沙县克孜勒乡7村、艾古斯乡1村</t>
  </si>
  <si>
    <t>总投资：4953.2万元        规模：7843亩
建设内容：1.克孜勒乡新建林果高效节水6753亩，配套8座沉砂池及相关设施；新建500吨预冷库、恒温分选车间2000㎡、保鲜库2000吨、库房1500㎡、地面硬化6000㎡，计划投资2191万元。
2.艾古斯乡新建林果高效节水1090亩，配套1座沉砂池及相关设施；新建300吨预冷库、恒温分选车间500㎡，计划投资265万元。
3.园区内新建冻库2000吨、加工车间改造4400㎡、5条加工生产线等配套设施，计划投资2497.2万元</t>
  </si>
  <si>
    <t>经济效益：项目投产后，年处理鲜果达12000吨，可实现年利税总额2200万，营业收入可达1.5亿，提升年产值，经济效益显著，可有效带动英吉沙县林果业健康有序发展。
社会效益：通过本项目，就可以保证我们干果的原材料的供应，而且也能增加固定就业150人，临时就业5000人次以上。</t>
  </si>
  <si>
    <t>yjsx012</t>
  </si>
  <si>
    <t>英吉沙县2025年特色农产品深加工建设项目</t>
  </si>
  <si>
    <t>总投资：1843.4万元       规模：7000㎡
建设内容：1.新建1000㎡ 国际标准无菌包装车间。2.果汁生产厂房2000㎡。3.无尘阳光晾晒房4000㎡。4.设备采购，包含：色选机、20吨浓缩果汁生产线、食品X光机、杏酱灌装机等设备及相关附属配套。</t>
  </si>
  <si>
    <t>1.经济效益：在带动就业方面，在收购高峰期，预计阶段性累计增加就业 230余人，季节性就业人数500余人，人均工资3800元，为当地社会稳定和经济发展贡献力量。在产值提升上，先进设备的更新和精细化管理，从而带动效能的提升，预计将产值从1.5亿提升至3-4亿。</t>
  </si>
  <si>
    <t>yjsx079</t>
  </si>
  <si>
    <t>英吉沙县2025年小刀产学研中心建设项目</t>
  </si>
  <si>
    <t>英吉沙县芒辛镇10村</t>
  </si>
  <si>
    <t>总投资：3000万元       规模：5000㎡
建设内容：新建厂房5000㎡，含生产区、展示区、销售区（电商等），购置小刀生产线及相关配套设施。</t>
  </si>
  <si>
    <t>经济效益：一是增加小刀产业产值，预计增加小刀产业产值3000万元。二是促进就业，通过项目运营可带动就业100人以上。三是通过产学研进一步提升英吉沙小刀品质及效益。
社会效益：一是助力保护和传承英吉沙县非物质文化遗产。二是促进英吉沙县旅游产业提质增效，扩大英吉沙小刀品牌知名度。</t>
  </si>
  <si>
    <t>英吉沙县商工局</t>
  </si>
  <si>
    <t>张斌、张峰</t>
  </si>
  <si>
    <t>yjsx016</t>
  </si>
  <si>
    <r>
      <rPr>
        <sz val="14"/>
        <rFont val="宋体"/>
        <charset val="134"/>
      </rPr>
      <t>英吉沙县</t>
    </r>
    <r>
      <rPr>
        <sz val="14"/>
        <rFont val="Times New Roman"/>
        <charset val="134"/>
      </rPr>
      <t>2025</t>
    </r>
    <r>
      <rPr>
        <sz val="14"/>
        <rFont val="宋体"/>
        <charset val="134"/>
      </rPr>
      <t>年克孜勒乡辣椒深加工厂房建设项目</t>
    </r>
  </si>
  <si>
    <r>
      <rPr>
        <sz val="14"/>
        <rFont val="宋体"/>
        <charset val="134"/>
      </rPr>
      <t>英吉沙县克孜勒乡</t>
    </r>
    <r>
      <rPr>
        <sz val="14"/>
        <rFont val="Times New Roman"/>
        <charset val="134"/>
      </rPr>
      <t>3</t>
    </r>
    <r>
      <rPr>
        <sz val="14"/>
        <rFont val="宋体"/>
        <charset val="134"/>
      </rPr>
      <t>村</t>
    </r>
  </si>
  <si>
    <r>
      <rPr>
        <sz val="14"/>
        <rFont val="宋体"/>
        <charset val="134"/>
      </rPr>
      <t>总投资：</t>
    </r>
    <r>
      <rPr>
        <sz val="14"/>
        <rFont val="Times New Roman"/>
        <charset val="134"/>
      </rPr>
      <t>700</t>
    </r>
    <r>
      <rPr>
        <sz val="14"/>
        <rFont val="宋体"/>
        <charset val="134"/>
      </rPr>
      <t>万</t>
    </r>
    <r>
      <rPr>
        <sz val="14"/>
        <rFont val="Times New Roman"/>
        <charset val="134"/>
      </rPr>
      <t xml:space="preserve">                    </t>
    </r>
    <r>
      <rPr>
        <sz val="14"/>
        <rFont val="宋体"/>
        <charset val="134"/>
      </rPr>
      <t>规模：</t>
    </r>
    <r>
      <rPr>
        <sz val="14"/>
        <rFont val="Times New Roman"/>
        <charset val="134"/>
      </rPr>
      <t>2500</t>
    </r>
    <r>
      <rPr>
        <sz val="14"/>
        <rFont val="宋体"/>
        <charset val="134"/>
      </rPr>
      <t>㎡</t>
    </r>
    <r>
      <rPr>
        <sz val="14"/>
        <rFont val="Times New Roman"/>
        <charset val="134"/>
      </rPr>
      <t xml:space="preserve">  
</t>
    </r>
    <r>
      <rPr>
        <sz val="14"/>
        <rFont val="宋体"/>
        <charset val="134"/>
      </rPr>
      <t>建设内容：克孜勒乡库都克</t>
    </r>
    <r>
      <rPr>
        <sz val="14"/>
        <rFont val="Times New Roman"/>
        <charset val="134"/>
      </rPr>
      <t>3</t>
    </r>
    <r>
      <rPr>
        <sz val="14"/>
        <rFont val="宋体"/>
        <charset val="134"/>
      </rPr>
      <t>村农产品集散中心处，新建一座</t>
    </r>
    <r>
      <rPr>
        <sz val="14"/>
        <rFont val="Times New Roman"/>
        <charset val="134"/>
      </rPr>
      <t>2500</t>
    </r>
    <r>
      <rPr>
        <sz val="14"/>
        <rFont val="宋体"/>
        <charset val="134"/>
      </rPr>
      <t>㎡，辣椒深加工厂房、配套设备及其厂房消防配套设施，配合</t>
    </r>
    <r>
      <rPr>
        <sz val="14"/>
        <rFont val="Times New Roman"/>
        <charset val="134"/>
      </rPr>
      <t>2023</t>
    </r>
    <r>
      <rPr>
        <sz val="14"/>
        <rFont val="宋体"/>
        <charset val="134"/>
      </rPr>
      <t>年建设辣椒初加工厂房使用。</t>
    </r>
  </si>
  <si>
    <r>
      <rPr>
        <sz val="14"/>
        <rFont val="Times New Roman"/>
        <charset val="134"/>
      </rPr>
      <t>1.</t>
    </r>
    <r>
      <rPr>
        <sz val="14"/>
        <rFont val="宋体"/>
        <charset val="134"/>
      </rPr>
      <t>经济效益：项目建成后，资产确权到克孜勒乡</t>
    </r>
    <r>
      <rPr>
        <sz val="14"/>
        <rFont val="Times New Roman"/>
        <charset val="134"/>
      </rPr>
      <t>3</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40</t>
    </r>
    <r>
      <rPr>
        <sz val="14"/>
        <rFont val="宋体"/>
        <charset val="134"/>
      </rPr>
      <t>人，灵活就业不少于</t>
    </r>
    <r>
      <rPr>
        <sz val="14"/>
        <rFont val="Times New Roman"/>
        <charset val="134"/>
      </rPr>
      <t>80</t>
    </r>
    <r>
      <rPr>
        <sz val="14"/>
        <rFont val="宋体"/>
        <charset val="134"/>
      </rPr>
      <t>人。</t>
    </r>
    <r>
      <rPr>
        <sz val="14"/>
        <rFont val="Times New Roman"/>
        <charset val="134"/>
      </rPr>
      <t xml:space="preserve">
2.</t>
    </r>
    <r>
      <rPr>
        <sz val="14"/>
        <rFont val="宋体"/>
        <charset val="134"/>
      </rPr>
      <t>社会效益：建设克孜勒乡辣椒深加工设施，配合辣椒初加工工厂使用，进一步提升辣椒品牌的建设，打造农产品高品质产品，挖掘辣椒深层次潜力，实现创收高销。</t>
    </r>
  </si>
  <si>
    <t>克孜勒乡人民政府</t>
  </si>
  <si>
    <r>
      <rPr>
        <sz val="14"/>
        <rFont val="宋体"/>
        <charset val="134"/>
      </rPr>
      <t>玉山江</t>
    </r>
    <r>
      <rPr>
        <sz val="14"/>
        <rFont val="Times New Roman"/>
        <charset val="134"/>
      </rPr>
      <t>·</t>
    </r>
    <r>
      <rPr>
        <sz val="14"/>
        <rFont val="宋体"/>
        <charset val="134"/>
      </rPr>
      <t>吾买尔</t>
    </r>
  </si>
  <si>
    <t>yjsx017</t>
  </si>
  <si>
    <r>
      <rPr>
        <sz val="14"/>
        <rFont val="宋体"/>
        <charset val="134"/>
      </rPr>
      <t>英吉沙县</t>
    </r>
    <r>
      <rPr>
        <sz val="14"/>
        <rFont val="Times New Roman"/>
        <charset val="134"/>
      </rPr>
      <t>2025</t>
    </r>
    <r>
      <rPr>
        <sz val="14"/>
        <rFont val="宋体"/>
        <charset val="134"/>
      </rPr>
      <t>年木材交易市场建设项目</t>
    </r>
  </si>
  <si>
    <r>
      <rPr>
        <sz val="14"/>
        <rFont val="宋体"/>
        <charset val="134"/>
      </rPr>
      <t>英吉沙县乌恰镇</t>
    </r>
    <r>
      <rPr>
        <sz val="14"/>
        <rFont val="Times New Roman"/>
        <charset val="134"/>
      </rPr>
      <t>25</t>
    </r>
    <r>
      <rPr>
        <sz val="14"/>
        <rFont val="宋体"/>
        <charset val="134"/>
      </rPr>
      <t>村</t>
    </r>
  </si>
  <si>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t>
  </si>
  <si>
    <r>
      <rPr>
        <sz val="14"/>
        <rFont val="宋体"/>
        <charset val="134"/>
      </rPr>
      <t>经济效益：壮大乌恰镇木材生产、加工。</t>
    </r>
    <r>
      <rPr>
        <sz val="14"/>
        <rFont val="Times New Roman"/>
        <charset val="134"/>
      </rPr>
      <t xml:space="preserve">
</t>
    </r>
    <r>
      <rPr>
        <sz val="14"/>
        <rFont val="宋体"/>
        <charset val="134"/>
      </rPr>
      <t>社会效益：以交易市场为基础，预计带动就业</t>
    </r>
    <r>
      <rPr>
        <sz val="14"/>
        <rFont val="Times New Roman"/>
        <charset val="134"/>
      </rPr>
      <t>300</t>
    </r>
    <r>
      <rPr>
        <sz val="14"/>
        <rFont val="宋体"/>
        <charset val="134"/>
      </rPr>
      <t>人，年人均增收不低于3000元。</t>
    </r>
  </si>
  <si>
    <t>乌恰镇人民政府</t>
  </si>
  <si>
    <r>
      <rPr>
        <sz val="14"/>
        <rFont val="宋体"/>
        <charset val="134"/>
      </rPr>
      <t>买买提艾力</t>
    </r>
    <r>
      <rPr>
        <sz val="14"/>
        <rFont val="Times New Roman"/>
        <charset val="134"/>
      </rPr>
      <t>·</t>
    </r>
    <r>
      <rPr>
        <sz val="14"/>
        <rFont val="宋体"/>
        <charset val="134"/>
      </rPr>
      <t>艾尔肯</t>
    </r>
  </si>
  <si>
    <t>yjsx019</t>
  </si>
  <si>
    <r>
      <rPr>
        <sz val="14"/>
        <rFont val="宋体"/>
        <charset val="134"/>
      </rPr>
      <t>英吉沙县</t>
    </r>
    <r>
      <rPr>
        <sz val="14"/>
        <rFont val="Times New Roman"/>
        <charset val="134"/>
      </rPr>
      <t>2025</t>
    </r>
    <r>
      <rPr>
        <sz val="14"/>
        <rFont val="宋体"/>
        <charset val="134"/>
      </rPr>
      <t>年克孜勒乡特色红柳深加工建设项目</t>
    </r>
  </si>
  <si>
    <r>
      <rPr>
        <sz val="14"/>
        <rFont val="宋体"/>
        <charset val="134"/>
      </rPr>
      <t>英吉沙县克孜勒乡</t>
    </r>
    <r>
      <rPr>
        <sz val="14"/>
        <rFont val="Times New Roman"/>
        <charset val="134"/>
      </rPr>
      <t>5</t>
    </r>
    <r>
      <rPr>
        <sz val="14"/>
        <rFont val="宋体"/>
        <charset val="134"/>
      </rPr>
      <t>、7、</t>
    </r>
    <r>
      <rPr>
        <sz val="14"/>
        <rFont val="Times New Roman"/>
        <charset val="134"/>
      </rPr>
      <t>10</t>
    </r>
    <r>
      <rPr>
        <sz val="14"/>
        <rFont val="宋体"/>
        <charset val="134"/>
      </rPr>
      <t>、</t>
    </r>
    <r>
      <rPr>
        <sz val="14"/>
        <rFont val="Times New Roman"/>
        <charset val="134"/>
      </rPr>
      <t>14</t>
    </r>
    <r>
      <rPr>
        <sz val="14"/>
        <rFont val="宋体"/>
        <charset val="134"/>
      </rPr>
      <t>村</t>
    </r>
  </si>
  <si>
    <t>总投资：277万元         规模：441台
建设内容：克孜勒乡5村、7村、10村、14村购置设备441台，其中：红柳产品成型自动化分类生产线5条（包含推进式锥形成型机（打尖机）20台，双旋精修机（抛光机）20台，上料模块，驱动同步系统，光学检测设备20个，光学检测系统）；红柳异形除枝精修一体机30台；红柳数控切段自动下料机3台；红柳压型打捆一体机3台；电动剪刀400把。</t>
  </si>
  <si>
    <t>经济效益：一是提高生产效率，控制生产成本，保障产品质量，进一步壮大村经济体，促进农户增收创收，增加稳定就业岗位不少于50人，灵活就业150人，月工资不低于2000元。二是推动产业进一步升级改造，优化产业结构配置，进一步利用种植好的红柳带来效益。
社会效益：进一步发挥红柳防风固沙作用，改善生态环境。</t>
  </si>
  <si>
    <t>玉山江·吾买尔</t>
  </si>
  <si>
    <t>yjsx022</t>
  </si>
  <si>
    <t>英吉沙县2025年牛羊屠宰场改造提升扩建项目</t>
  </si>
  <si>
    <t>英吉沙县乔勒潘乡2村</t>
  </si>
  <si>
    <t>总投资：2400万元       规模：5585㎡
建设内容：改造提升现有屠宰车间和冷库；新建屠宰车间3050㎡ 、新建分割车间1535㎡ 、展销中心及配套1000㎡，配套建设给排水、电气、消防、污水及无害化处理等设施，配套牛羊屠宰、分割设备，配套检验、检疫、消杀、环保等设备设施。</t>
  </si>
  <si>
    <t>经济效益：一是促进就业：可提供50余人进行屠宰、加工、包装、运输等工作岗位。二是带动产业发展：带动畜禽养殖、饲料生产、冷链物流、销售、包装等上下游产业的发展，增加产业附加值。三是增加收入：通过资产量化壮大村集体经济，同时增强国有企业运营能力。
社会效益：一是民生保障：从源头保障食品安全，确保屠宰的牛羊符合食品安全要求，为社会提供安全、放心的畜肉产品。二是生态环境：有效改善屠宰场周边环境。三是应急保障：可建成全县应急物资（肉类）储备库使用。</t>
  </si>
  <si>
    <t>英吉沙县畜牧兽医局</t>
  </si>
  <si>
    <t>努尔麦麦提·阿布力米提</t>
  </si>
  <si>
    <t>yjsx023</t>
  </si>
  <si>
    <t>英吉沙县2025年蛋鸡养殖场（二期）扩建项目</t>
  </si>
  <si>
    <t>养殖业基地</t>
  </si>
  <si>
    <t>英吉沙县色提力乡8村</t>
  </si>
  <si>
    <t>总投资：700万元         规模：1座            
建设内容：采取公司自筹资金完成基础设施及运营+申请衔接资金配套养殖设备推进。公司自投1900万元1栋育雏室、3栋蛋鸡舍及其他附属设施，政府投资700万元用于配备1套育雏设备、3套蛋鸡养殖设备及1套粪污及无害化处理设备。</t>
  </si>
  <si>
    <r>
      <rPr>
        <sz val="14"/>
        <rFont val="宋体"/>
        <charset val="134"/>
      </rPr>
      <t>1.经济效益：一是可带动就地就近就业40余人，预计带动就业增收140余万元；二是通过设备租赁，可增加村集体收入不低于25万元。
2.社会效益：二期建成后，该蛋鸡养殖场养殖规模可达</t>
    </r>
    <r>
      <rPr>
        <sz val="14"/>
        <rFont val="Times New Roman"/>
        <charset val="134"/>
      </rPr>
      <t>40</t>
    </r>
    <r>
      <rPr>
        <sz val="14"/>
        <rFont val="宋体"/>
        <charset val="134"/>
      </rPr>
      <t>万羽。一是可实现年产蛋量达</t>
    </r>
    <r>
      <rPr>
        <sz val="14"/>
        <rFont val="Times New Roman"/>
        <charset val="134"/>
      </rPr>
      <t>6000</t>
    </r>
    <r>
      <rPr>
        <sz val="14"/>
        <rFont val="宋体"/>
        <charset val="134"/>
      </rPr>
      <t>吨、老母鸡肉</t>
    </r>
    <r>
      <rPr>
        <sz val="14"/>
        <rFont val="Times New Roman"/>
        <charset val="134"/>
      </rPr>
      <t>600</t>
    </r>
    <r>
      <rPr>
        <sz val="14"/>
        <rFont val="宋体"/>
        <charset val="134"/>
      </rPr>
      <t>吨、有机肥</t>
    </r>
    <r>
      <rPr>
        <sz val="14"/>
        <rFont val="Times New Roman"/>
        <charset val="134"/>
      </rPr>
      <t>3500</t>
    </r>
    <r>
      <rPr>
        <sz val="14"/>
        <rFont val="宋体"/>
        <charset val="134"/>
      </rPr>
      <t>吨，预计年产值</t>
    </r>
    <r>
      <rPr>
        <sz val="14"/>
        <rFont val="Times New Roman"/>
        <charset val="134"/>
      </rPr>
      <t>7000</t>
    </r>
    <r>
      <rPr>
        <sz val="14"/>
        <rFont val="宋体"/>
        <charset val="134"/>
      </rPr>
      <t>万元并增加税收，有力促进全县经济社会发展；二是通过就业帮带和示范带动，培养并提升就业人员的养殖技术，带动全县户蛋鸡养殖发展。</t>
    </r>
  </si>
  <si>
    <t>yjsx027</t>
  </si>
  <si>
    <r>
      <rPr>
        <sz val="14"/>
        <rFont val="宋体"/>
        <charset val="134"/>
      </rPr>
      <t>英吉沙县产业到户项目</t>
    </r>
    <r>
      <rPr>
        <sz val="14"/>
        <rFont val="Times New Roman"/>
        <charset val="134"/>
      </rPr>
      <t>—</t>
    </r>
    <r>
      <rPr>
        <sz val="14"/>
        <rFont val="宋体"/>
        <charset val="134"/>
      </rPr>
      <t>主要粮食作物单产提升奖补项目</t>
    </r>
  </si>
  <si>
    <r>
      <rPr>
        <sz val="14"/>
        <rFont val="宋体"/>
        <charset val="134"/>
      </rPr>
      <t>英吉沙县</t>
    </r>
    <r>
      <rPr>
        <sz val="14"/>
        <rFont val="Times New Roman"/>
        <charset val="134"/>
      </rPr>
      <t>14</t>
    </r>
    <r>
      <rPr>
        <sz val="14"/>
        <rFont val="宋体"/>
        <charset val="134"/>
      </rPr>
      <t>个乡镇</t>
    </r>
  </si>
  <si>
    <r>
      <rPr>
        <sz val="14"/>
        <rFont val="宋体"/>
        <charset val="134"/>
      </rPr>
      <t>总投资：</t>
    </r>
    <r>
      <rPr>
        <sz val="14"/>
        <rFont val="Times New Roman"/>
        <charset val="134"/>
      </rPr>
      <t>1734</t>
    </r>
    <r>
      <rPr>
        <sz val="14"/>
        <rFont val="宋体"/>
        <charset val="134"/>
      </rPr>
      <t>万元</t>
    </r>
    <r>
      <rPr>
        <sz val="14"/>
        <rFont val="Times New Roman"/>
        <charset val="134"/>
      </rPr>
      <t xml:space="preserve">                </t>
    </r>
    <r>
      <rPr>
        <sz val="14"/>
        <rFont val="宋体"/>
        <charset val="134"/>
      </rPr>
      <t>规模：</t>
    </r>
    <r>
      <rPr>
        <sz val="14"/>
        <rFont val="Times New Roman"/>
        <charset val="134"/>
      </rPr>
      <t>16674</t>
    </r>
    <r>
      <rPr>
        <sz val="14"/>
        <rFont val="宋体"/>
        <charset val="134"/>
      </rPr>
      <t>户</t>
    </r>
    <r>
      <rPr>
        <sz val="14"/>
        <rFont val="Times New Roman"/>
        <charset val="134"/>
      </rPr>
      <t xml:space="preserve">  
</t>
    </r>
    <r>
      <rPr>
        <sz val="14"/>
        <rFont val="宋体"/>
        <charset val="134"/>
      </rPr>
      <t>建设内容：小麦实现较上年单产提升</t>
    </r>
    <r>
      <rPr>
        <sz val="14"/>
        <rFont val="Times New Roman"/>
        <charset val="134"/>
      </rPr>
      <t>1.5%</t>
    </r>
    <r>
      <rPr>
        <sz val="14"/>
        <rFont val="宋体"/>
        <charset val="134"/>
      </rPr>
      <t>（亩），补助</t>
    </r>
    <r>
      <rPr>
        <sz val="14"/>
        <rFont val="Times New Roman"/>
        <charset val="134"/>
      </rPr>
      <t>150</t>
    </r>
    <r>
      <rPr>
        <sz val="14"/>
        <rFont val="宋体"/>
        <charset val="134"/>
      </rPr>
      <t>元计划实施主要粮食作物单产提升规模奖补面积共</t>
    </r>
    <r>
      <rPr>
        <sz val="14"/>
        <rFont val="Times New Roman"/>
        <charset val="134"/>
      </rPr>
      <t>13.06391</t>
    </r>
    <r>
      <rPr>
        <sz val="14"/>
        <rFont val="宋体"/>
        <charset val="134"/>
      </rPr>
      <t>万亩，补助资金共计</t>
    </r>
    <r>
      <rPr>
        <sz val="14"/>
        <rFont val="Times New Roman"/>
        <charset val="134"/>
      </rPr>
      <t>1734</t>
    </r>
    <r>
      <rPr>
        <sz val="14"/>
        <rFont val="宋体"/>
        <charset val="134"/>
      </rPr>
      <t>万元。</t>
    </r>
  </si>
  <si>
    <r>
      <rPr>
        <sz val="14"/>
        <rFont val="Times New Roman"/>
        <charset val="134"/>
      </rPr>
      <t>1.</t>
    </r>
    <r>
      <rPr>
        <sz val="14"/>
        <rFont val="宋体"/>
        <charset val="134"/>
      </rPr>
      <t>经济效益：英吉沙县到户产业的规模为粮食作物单产提升小麦</t>
    </r>
    <r>
      <rPr>
        <sz val="14"/>
        <rFont val="Times New Roman"/>
        <charset val="134"/>
      </rPr>
      <t>12.0146</t>
    </r>
    <r>
      <rPr>
        <sz val="14"/>
        <rFont val="宋体"/>
        <charset val="134"/>
      </rPr>
      <t>万亩、玉米</t>
    </r>
    <r>
      <rPr>
        <sz val="14"/>
        <rFont val="Times New Roman"/>
        <charset val="134"/>
      </rPr>
      <t>1.0493</t>
    </r>
    <r>
      <rPr>
        <sz val="14"/>
        <rFont val="宋体"/>
        <charset val="134"/>
      </rPr>
      <t>万亩，涉及</t>
    </r>
    <r>
      <rPr>
        <sz val="14"/>
        <rFont val="Times New Roman"/>
        <charset val="134"/>
      </rPr>
      <t>14</t>
    </r>
    <r>
      <rPr>
        <sz val="14"/>
        <rFont val="宋体"/>
        <charset val="134"/>
      </rPr>
      <t>个乡镇，预计户均增收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社会效益：英吉沙县到户产业的规模为粮食作物单产提升小麦</t>
    </r>
    <r>
      <rPr>
        <sz val="14"/>
        <rFont val="Times New Roman"/>
        <charset val="134"/>
      </rPr>
      <t>12.0146</t>
    </r>
    <r>
      <rPr>
        <sz val="14"/>
        <rFont val="宋体"/>
        <charset val="134"/>
      </rPr>
      <t>万亩、小麦实现较上年单产提升</t>
    </r>
    <r>
      <rPr>
        <sz val="14"/>
        <rFont val="Times New Roman"/>
        <charset val="134"/>
      </rPr>
      <t>1.5%</t>
    </r>
    <r>
      <rPr>
        <sz val="14"/>
        <rFont val="宋体"/>
        <charset val="134"/>
      </rPr>
      <t>（亩），玉米</t>
    </r>
    <r>
      <rPr>
        <sz val="14"/>
        <rFont val="Times New Roman"/>
        <charset val="134"/>
      </rPr>
      <t>1.0493</t>
    </r>
    <r>
      <rPr>
        <sz val="14"/>
        <rFont val="宋体"/>
        <charset val="134"/>
      </rPr>
      <t>万亩、玉米实现较上年单产提升</t>
    </r>
    <r>
      <rPr>
        <sz val="14"/>
        <rFont val="Times New Roman"/>
        <charset val="134"/>
      </rPr>
      <t>3%</t>
    </r>
    <r>
      <rPr>
        <sz val="14"/>
        <rFont val="宋体"/>
        <charset val="134"/>
      </rPr>
      <t>以上（亩），涉及</t>
    </r>
    <r>
      <rPr>
        <sz val="14"/>
        <rFont val="Times New Roman"/>
        <charset val="134"/>
      </rPr>
      <t>14</t>
    </r>
    <r>
      <rPr>
        <sz val="14"/>
        <rFont val="宋体"/>
        <charset val="134"/>
      </rPr>
      <t>个乡镇。</t>
    </r>
  </si>
  <si>
    <t>yjsx028</t>
  </si>
  <si>
    <r>
      <rPr>
        <sz val="14"/>
        <rFont val="宋体"/>
        <charset val="134"/>
      </rPr>
      <t>英吉沙县产业到户项目</t>
    </r>
    <r>
      <rPr>
        <sz val="14"/>
        <rFont val="Times New Roman"/>
        <charset val="134"/>
      </rPr>
      <t>—</t>
    </r>
    <r>
      <rPr>
        <sz val="14"/>
        <rFont val="宋体"/>
        <charset val="134"/>
      </rPr>
      <t>特色种植奖补项目</t>
    </r>
  </si>
  <si>
    <r>
      <rPr>
        <sz val="14"/>
        <rFont val="宋体"/>
        <charset val="134"/>
      </rPr>
      <t>总投资：</t>
    </r>
    <r>
      <rPr>
        <sz val="14"/>
        <rFont val="Times New Roman"/>
        <charset val="134"/>
      </rPr>
      <t>600</t>
    </r>
    <r>
      <rPr>
        <sz val="14"/>
        <rFont val="宋体"/>
        <charset val="134"/>
      </rPr>
      <t>万元</t>
    </r>
    <r>
      <rPr>
        <sz val="14"/>
        <rFont val="Times New Roman"/>
        <charset val="134"/>
      </rPr>
      <t xml:space="preserve">                   </t>
    </r>
    <r>
      <rPr>
        <sz val="14"/>
        <rFont val="宋体"/>
        <charset val="134"/>
      </rPr>
      <t>规模：</t>
    </r>
    <r>
      <rPr>
        <sz val="14"/>
        <rFont val="Times New Roman"/>
        <charset val="134"/>
      </rPr>
      <t>7076</t>
    </r>
    <r>
      <rPr>
        <sz val="14"/>
        <rFont val="宋体"/>
        <charset val="134"/>
      </rPr>
      <t>户</t>
    </r>
    <r>
      <rPr>
        <sz val="14"/>
        <rFont val="Times New Roman"/>
        <charset val="134"/>
      </rPr>
      <t xml:space="preserve">  
</t>
    </r>
    <r>
      <rPr>
        <sz val="14"/>
        <rFont val="宋体"/>
        <charset val="134"/>
      </rPr>
      <t>建设内容：购置菜苗（高辣辣椒、万寿菊），一亩以上，按照不超过购买成本的</t>
    </r>
    <r>
      <rPr>
        <sz val="14"/>
        <rFont val="Times New Roman"/>
        <charset val="134"/>
      </rPr>
      <t>30%</t>
    </r>
    <r>
      <rPr>
        <sz val="14"/>
        <rFont val="宋体"/>
        <charset val="134"/>
      </rPr>
      <t>，每亩补助</t>
    </r>
    <r>
      <rPr>
        <sz val="14"/>
        <rFont val="Times New Roman"/>
        <charset val="134"/>
      </rPr>
      <t>450</t>
    </r>
    <r>
      <rPr>
        <sz val="14"/>
        <rFont val="宋体"/>
        <charset val="134"/>
      </rPr>
      <t>元，补助资金</t>
    </r>
    <r>
      <rPr>
        <sz val="14"/>
        <rFont val="Times New Roman"/>
        <charset val="134"/>
      </rPr>
      <t>600</t>
    </r>
    <r>
      <rPr>
        <sz val="14"/>
        <rFont val="宋体"/>
        <charset val="134"/>
      </rPr>
      <t>万元。</t>
    </r>
  </si>
  <si>
    <r>
      <rPr>
        <sz val="14"/>
        <rFont val="Times New Roman"/>
        <charset val="134"/>
      </rPr>
      <t>1.</t>
    </r>
    <r>
      <rPr>
        <sz val="14"/>
        <rFont val="宋体"/>
        <charset val="134"/>
      </rPr>
      <t>经济效益：英吉沙县到户产业的规模为高辣辣椒、万寿菊</t>
    </r>
    <r>
      <rPr>
        <sz val="14"/>
        <rFont val="Times New Roman"/>
        <charset val="134"/>
      </rPr>
      <t>2.5314</t>
    </r>
    <r>
      <rPr>
        <sz val="14"/>
        <rFont val="宋体"/>
        <charset val="134"/>
      </rPr>
      <t>万亩，预计户均增收</t>
    </r>
    <r>
      <rPr>
        <sz val="14"/>
        <rFont val="Times New Roman"/>
        <charset val="134"/>
      </rPr>
      <t>4</t>
    </r>
    <r>
      <rPr>
        <sz val="14"/>
        <rFont val="宋体"/>
        <charset val="134"/>
      </rPr>
      <t>00元以上。</t>
    </r>
    <r>
      <rPr>
        <sz val="14"/>
        <rFont val="Times New Roman"/>
        <charset val="134"/>
      </rPr>
      <t xml:space="preserve">
2.</t>
    </r>
    <r>
      <rPr>
        <sz val="14"/>
        <rFont val="宋体"/>
        <charset val="134"/>
      </rPr>
      <t>社会效益：英吉沙县到户产业的规模为高辣辣椒、万寿菊</t>
    </r>
    <r>
      <rPr>
        <sz val="14"/>
        <rFont val="Times New Roman"/>
        <charset val="134"/>
      </rPr>
      <t>2.5314</t>
    </r>
    <r>
      <rPr>
        <sz val="14"/>
        <rFont val="宋体"/>
        <charset val="134"/>
      </rPr>
      <t>万亩、按照不超过购买成本的</t>
    </r>
    <r>
      <rPr>
        <sz val="14"/>
        <rFont val="Times New Roman"/>
        <charset val="134"/>
      </rPr>
      <t>30%</t>
    </r>
    <r>
      <rPr>
        <sz val="14"/>
        <rFont val="宋体"/>
        <charset val="134"/>
      </rPr>
      <t>每亩补助</t>
    </r>
    <r>
      <rPr>
        <sz val="14"/>
        <rFont val="Times New Roman"/>
        <charset val="134"/>
      </rPr>
      <t>300</t>
    </r>
    <r>
      <rPr>
        <sz val="14"/>
        <rFont val="宋体"/>
        <charset val="134"/>
      </rPr>
      <t>元以上。</t>
    </r>
  </si>
  <si>
    <t>yjsx029</t>
  </si>
  <si>
    <r>
      <rPr>
        <sz val="14"/>
        <rFont val="宋体"/>
        <charset val="134"/>
      </rPr>
      <t>英吉沙县产业到户项目</t>
    </r>
    <r>
      <rPr>
        <sz val="14"/>
        <rFont val="Times New Roman"/>
        <charset val="134"/>
      </rPr>
      <t>—</t>
    </r>
    <r>
      <rPr>
        <sz val="14"/>
        <rFont val="宋体"/>
        <charset val="134"/>
      </rPr>
      <t>林果业提质增效奖补项目</t>
    </r>
  </si>
  <si>
    <r>
      <rPr>
        <sz val="14"/>
        <rFont val="宋体"/>
        <charset val="134"/>
      </rPr>
      <t>总投资：</t>
    </r>
    <r>
      <rPr>
        <sz val="14"/>
        <rFont val="Times New Roman"/>
        <charset val="134"/>
      </rPr>
      <t>812.05</t>
    </r>
    <r>
      <rPr>
        <sz val="14"/>
        <rFont val="宋体"/>
        <charset val="134"/>
      </rPr>
      <t>万元</t>
    </r>
    <r>
      <rPr>
        <sz val="14"/>
        <rFont val="Times New Roman"/>
        <charset val="134"/>
      </rPr>
      <t xml:space="preserve">                    </t>
    </r>
    <r>
      <rPr>
        <sz val="14"/>
        <rFont val="宋体"/>
        <charset val="134"/>
      </rPr>
      <t>规模：</t>
    </r>
    <r>
      <rPr>
        <sz val="14"/>
        <rFont val="Times New Roman"/>
        <charset val="134"/>
      </rPr>
      <t>8.12</t>
    </r>
    <r>
      <rPr>
        <sz val="14"/>
        <rFont val="宋体"/>
        <charset val="134"/>
      </rPr>
      <t>万亩</t>
    </r>
    <r>
      <rPr>
        <sz val="14"/>
        <rFont val="Times New Roman"/>
        <charset val="134"/>
      </rPr>
      <t xml:space="preserve">
</t>
    </r>
    <r>
      <rPr>
        <sz val="14"/>
        <rFont val="宋体"/>
        <charset val="134"/>
      </rPr>
      <t>建设内容：</t>
    </r>
    <r>
      <rPr>
        <sz val="14"/>
        <rFont val="Times New Roman"/>
        <charset val="134"/>
      </rPr>
      <t>1.</t>
    </r>
    <r>
      <rPr>
        <sz val="14"/>
        <rFont val="宋体"/>
        <charset val="134"/>
      </rPr>
      <t>品种优化</t>
    </r>
    <r>
      <rPr>
        <sz val="14"/>
        <rFont val="Times New Roman"/>
        <charset val="134"/>
      </rPr>
      <t>7648.8</t>
    </r>
    <r>
      <rPr>
        <sz val="14"/>
        <rFont val="宋体"/>
        <charset val="134"/>
      </rPr>
      <t>亩；</t>
    </r>
    <r>
      <rPr>
        <sz val="14"/>
        <rFont val="Times New Roman"/>
        <charset val="134"/>
      </rPr>
      <t>2.</t>
    </r>
    <r>
      <rPr>
        <sz val="14"/>
        <rFont val="宋体"/>
        <charset val="134"/>
      </rPr>
      <t>整形修剪</t>
    </r>
    <r>
      <rPr>
        <sz val="14"/>
        <rFont val="Times New Roman"/>
        <charset val="134"/>
      </rPr>
      <t>31569.81</t>
    </r>
    <r>
      <rPr>
        <sz val="14"/>
        <rFont val="宋体"/>
        <charset val="134"/>
      </rPr>
      <t>亩；</t>
    </r>
    <r>
      <rPr>
        <sz val="14"/>
        <rFont val="Times New Roman"/>
        <charset val="134"/>
      </rPr>
      <t>3.</t>
    </r>
    <r>
      <rPr>
        <sz val="14"/>
        <rFont val="宋体"/>
        <charset val="134"/>
      </rPr>
      <t>病虫害防治</t>
    </r>
    <r>
      <rPr>
        <sz val="14"/>
        <rFont val="Times New Roman"/>
        <charset val="134"/>
      </rPr>
      <t>41986.92</t>
    </r>
    <r>
      <rPr>
        <sz val="14"/>
        <rFont val="宋体"/>
        <charset val="134"/>
      </rPr>
      <t>亩。</t>
    </r>
  </si>
  <si>
    <r>
      <rPr>
        <sz val="14"/>
        <rFont val="Times New Roman"/>
        <charset val="134"/>
      </rPr>
      <t>1.</t>
    </r>
    <r>
      <rPr>
        <sz val="14"/>
        <rFont val="宋体"/>
        <charset val="134"/>
      </rPr>
      <t>经济效益：项目实施亩均产量较上年增加</t>
    </r>
    <r>
      <rPr>
        <sz val="14"/>
        <rFont val="Times New Roman"/>
        <charset val="134"/>
      </rPr>
      <t>10%</t>
    </r>
    <r>
      <rPr>
        <sz val="14"/>
        <rFont val="宋体"/>
        <charset val="134"/>
      </rPr>
      <t>以上，可带动就业，预计户均增收</t>
    </r>
    <r>
      <rPr>
        <sz val="14"/>
        <rFont val="Times New Roman"/>
        <charset val="134"/>
      </rPr>
      <t>3</t>
    </r>
    <r>
      <rPr>
        <sz val="14"/>
        <rFont val="宋体"/>
        <charset val="134"/>
      </rPr>
      <t>00元以上。</t>
    </r>
    <r>
      <rPr>
        <sz val="14"/>
        <rFont val="Times New Roman"/>
        <charset val="134"/>
      </rPr>
      <t xml:space="preserve">
2.</t>
    </r>
    <r>
      <rPr>
        <sz val="14"/>
        <rFont val="宋体"/>
        <charset val="134"/>
      </rPr>
      <t>社会效益：可推动林果种植业发展，绿植覆盖率</t>
    </r>
    <r>
      <rPr>
        <sz val="14"/>
        <rFont val="Times New Roman"/>
        <charset val="134"/>
      </rPr>
      <t>80%</t>
    </r>
    <r>
      <rPr>
        <sz val="14"/>
        <rFont val="宋体"/>
        <charset val="134"/>
      </rPr>
      <t>；园优质果率达</t>
    </r>
    <r>
      <rPr>
        <sz val="14"/>
        <rFont val="Times New Roman"/>
        <charset val="134"/>
      </rPr>
      <t>80%</t>
    </r>
    <r>
      <rPr>
        <sz val="14"/>
        <rFont val="宋体"/>
        <charset val="134"/>
      </rPr>
      <t>以上，保持水土，绿化环境。项目后期由各乡镇村自行运营管护，产生收益后由农户受益。</t>
    </r>
  </si>
  <si>
    <t>yjsx030</t>
  </si>
  <si>
    <r>
      <rPr>
        <sz val="14"/>
        <rFont val="宋体"/>
        <charset val="134"/>
      </rPr>
      <t>英吉沙县产业到户项目</t>
    </r>
    <r>
      <rPr>
        <sz val="14"/>
        <rFont val="Times New Roman"/>
        <charset val="134"/>
      </rPr>
      <t>—</t>
    </r>
    <r>
      <rPr>
        <sz val="14"/>
        <rFont val="宋体"/>
        <charset val="134"/>
      </rPr>
      <t>畜禽养殖提质增效奖补项目</t>
    </r>
  </si>
  <si>
    <r>
      <rPr>
        <sz val="14"/>
        <rFont val="宋体"/>
        <charset val="134"/>
      </rPr>
      <t>英吉沙县</t>
    </r>
    <r>
      <rPr>
        <sz val="14"/>
        <rFont val="Times New Roman"/>
        <charset val="134"/>
      </rPr>
      <t>14</t>
    </r>
    <r>
      <rPr>
        <sz val="14"/>
        <rFont val="宋体"/>
        <charset val="134"/>
      </rPr>
      <t>乡镇</t>
    </r>
  </si>
  <si>
    <r>
      <rPr>
        <sz val="14"/>
        <rFont val="宋体"/>
        <charset val="134"/>
      </rPr>
      <t>总投资：2</t>
    </r>
    <r>
      <rPr>
        <sz val="14"/>
        <rFont val="Times New Roman"/>
        <charset val="134"/>
      </rPr>
      <t>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万户</t>
    </r>
    <r>
      <rPr>
        <sz val="14"/>
        <rFont val="Times New Roman"/>
        <charset val="134"/>
      </rPr>
      <t xml:space="preserve">
</t>
    </r>
    <r>
      <rPr>
        <sz val="14"/>
        <rFont val="宋体"/>
        <charset val="134"/>
      </rPr>
      <t>建设内容：</t>
    </r>
    <r>
      <rPr>
        <sz val="14"/>
        <rFont val="Times New Roman"/>
        <charset val="134"/>
      </rPr>
      <t>1.</t>
    </r>
    <r>
      <rPr>
        <sz val="14"/>
        <rFont val="宋体"/>
        <charset val="134"/>
      </rPr>
      <t>品种改良：对母牛用性控冻精配种并定胎的，每头牛补助不超过</t>
    </r>
    <r>
      <rPr>
        <sz val="14"/>
        <rFont val="Times New Roman"/>
        <charset val="134"/>
      </rPr>
      <t>200</t>
    </r>
    <r>
      <rPr>
        <sz val="14"/>
        <rFont val="宋体"/>
        <charset val="134"/>
      </rPr>
      <t>元。母只羊用人工授精配种并定胎的，每只补助不超过</t>
    </r>
    <r>
      <rPr>
        <sz val="14"/>
        <rFont val="Times New Roman"/>
        <charset val="134"/>
      </rPr>
      <t>40</t>
    </r>
    <r>
      <rPr>
        <sz val="14"/>
        <rFont val="宋体"/>
        <charset val="134"/>
      </rPr>
      <t>元。全县计划羊人工授精</t>
    </r>
    <r>
      <rPr>
        <sz val="14"/>
        <rFont val="Times New Roman"/>
        <charset val="134"/>
      </rPr>
      <t>1.5</t>
    </r>
    <r>
      <rPr>
        <sz val="14"/>
        <rFont val="宋体"/>
        <charset val="134"/>
      </rPr>
      <t>万只，申报项目资金</t>
    </r>
    <r>
      <rPr>
        <sz val="14"/>
        <rFont val="Times New Roman"/>
        <charset val="134"/>
      </rPr>
      <t>60</t>
    </r>
    <r>
      <rPr>
        <sz val="14"/>
        <rFont val="宋体"/>
        <charset val="134"/>
      </rPr>
      <t>万元。</t>
    </r>
    <r>
      <rPr>
        <sz val="14"/>
        <rFont val="Times New Roman"/>
        <charset val="134"/>
      </rPr>
      <t xml:space="preserve">
2.</t>
    </r>
    <r>
      <rPr>
        <sz val="14"/>
        <rFont val="宋体"/>
        <charset val="134"/>
      </rPr>
      <t>常见多发病防治社会化服务：当年每个养殖户补助不超过</t>
    </r>
    <r>
      <rPr>
        <sz val="14"/>
        <rFont val="Times New Roman"/>
        <charset val="134"/>
      </rPr>
      <t>200</t>
    </r>
    <r>
      <rPr>
        <sz val="14"/>
        <rFont val="宋体"/>
        <charset val="134"/>
      </rPr>
      <t>元。此项目根据项目实施进度可再分批次上报，最终申报畜禽养殖提质增效补贴项目数量（户数）及资金以验收合格数量和最后申报项目资金为准。</t>
    </r>
  </si>
  <si>
    <r>
      <rPr>
        <sz val="14"/>
        <rFont val="Times New Roman"/>
        <charset val="134"/>
      </rPr>
      <t>1.</t>
    </r>
    <r>
      <rPr>
        <sz val="14"/>
        <rFont val="宋体"/>
        <charset val="134"/>
      </rPr>
      <t>经济效益：一是直接效益。通过项目实施，提高全县牲畜品种改良水平，提高牲畜品种质量和优良母牛生产水平，达到牲畜快速提质增效。二是间接效益。通过项目实施，增加牲畜养殖数量和质量，引导更多农户在一产充分就业，提高家庭收入，预计户均增收</t>
    </r>
    <r>
      <rPr>
        <sz val="14"/>
        <rFont val="Times New Roman"/>
        <charset val="134"/>
      </rPr>
      <t>1</t>
    </r>
    <r>
      <rPr>
        <sz val="14"/>
        <rFont val="宋体"/>
        <charset val="134"/>
      </rPr>
      <t>00元以上。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</si>
  <si>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yjsx031</t>
  </si>
  <si>
    <r>
      <rPr>
        <sz val="14"/>
        <rFont val="宋体"/>
        <charset val="134"/>
      </rPr>
      <t>英吉沙县产业到户项目</t>
    </r>
    <r>
      <rPr>
        <sz val="14"/>
        <rFont val="Times New Roman"/>
        <charset val="134"/>
      </rPr>
      <t>—</t>
    </r>
    <r>
      <rPr>
        <sz val="14"/>
        <rFont val="宋体"/>
        <charset val="134"/>
      </rPr>
      <t>英吉沙县自繁良种母畜奖补项目</t>
    </r>
  </si>
  <si>
    <r>
      <rPr>
        <sz val="14"/>
        <rFont val="宋体"/>
        <charset val="134"/>
      </rPr>
      <t>总投资：</t>
    </r>
    <r>
      <rPr>
        <sz val="14"/>
        <rFont val="Times New Roman"/>
        <charset val="134"/>
      </rPr>
      <t>3500</t>
    </r>
    <r>
      <rPr>
        <sz val="14"/>
        <rFont val="宋体"/>
        <charset val="134"/>
      </rPr>
      <t>万元</t>
    </r>
    <r>
      <rPr>
        <sz val="14"/>
        <rFont val="Times New Roman"/>
        <charset val="134"/>
      </rPr>
      <t xml:space="preserve">                  </t>
    </r>
    <r>
      <rPr>
        <sz val="14"/>
        <rFont val="宋体"/>
        <charset val="134"/>
      </rPr>
      <t>规模：</t>
    </r>
    <r>
      <rPr>
        <sz val="14"/>
        <rFont val="Times New Roman"/>
        <charset val="134"/>
      </rPr>
      <t>2.3</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建设内容：对当年自繁扩增符合英吉沙县主导品种的良种母牛（西门塔尔、荷斯坦、安格斯牛等）、母羊（多浪羊、诺维什羊、塔什库尔干羊、萨福克、杜泊、湖羊等）并饲养</t>
    </r>
    <r>
      <rPr>
        <sz val="14"/>
        <rFont val="Times New Roman"/>
        <charset val="134"/>
      </rPr>
      <t>3</t>
    </r>
    <r>
      <rPr>
        <sz val="14"/>
        <rFont val="宋体"/>
        <charset val="134"/>
      </rPr>
      <t>个月以上的给予补助，自繁良种母牛、母羊补助金额不超过饲养成本的</t>
    </r>
    <r>
      <rPr>
        <sz val="14"/>
        <rFont val="Times New Roman"/>
        <charset val="134"/>
      </rPr>
      <t>50%</t>
    </r>
    <r>
      <rPr>
        <sz val="14"/>
        <rFont val="宋体"/>
        <charset val="134"/>
      </rPr>
      <t>，每头牛不超过</t>
    </r>
    <r>
      <rPr>
        <sz val="14"/>
        <rFont val="Times New Roman"/>
        <charset val="134"/>
      </rPr>
      <t>3000</t>
    </r>
    <r>
      <rPr>
        <sz val="14"/>
        <rFont val="宋体"/>
        <charset val="134"/>
      </rPr>
      <t>元、每只羊不超过</t>
    </r>
    <r>
      <rPr>
        <sz val="14"/>
        <rFont val="Times New Roman"/>
        <charset val="134"/>
      </rPr>
      <t>300</t>
    </r>
    <r>
      <rPr>
        <sz val="14"/>
        <rFont val="宋体"/>
        <charset val="134"/>
      </rPr>
      <t>元，每头（只）自繁良种母畜当年只补一次。此项目根据项目实施进度可再分批次上报。</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</si>
  <si>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2000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</si>
  <si>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yjsx032</t>
  </si>
  <si>
    <r>
      <rPr>
        <sz val="14"/>
        <rFont val="宋体"/>
        <charset val="134"/>
      </rPr>
      <t>英吉沙县产业到户项目</t>
    </r>
    <r>
      <rPr>
        <sz val="14"/>
        <rFont val="Times New Roman"/>
        <charset val="134"/>
      </rPr>
      <t>—</t>
    </r>
    <r>
      <rPr>
        <sz val="14"/>
        <rFont val="宋体"/>
        <charset val="134"/>
      </rPr>
      <t>英吉沙县引进良种母畜奖补项目</t>
    </r>
  </si>
  <si>
    <r>
      <rPr>
        <sz val="14"/>
        <rFont val="宋体"/>
        <charset val="134"/>
      </rPr>
      <t>总投资：</t>
    </r>
    <r>
      <rPr>
        <sz val="14"/>
        <rFont val="Times New Roman"/>
        <charset val="134"/>
      </rPr>
      <t>1500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建设内容：从喀什地区外引进符合英吉沙县主导品种的良种能繁母牛（西门塔尔、荷斯坦、安格斯牛等）、母羊（多浪羊、塔什库尔干羊、萨福克、杜泊、湖羊等）并饲养</t>
    </r>
    <r>
      <rPr>
        <sz val="14"/>
        <rFont val="Times New Roman"/>
        <charset val="134"/>
      </rPr>
      <t>3</t>
    </r>
    <r>
      <rPr>
        <sz val="14"/>
        <rFont val="宋体"/>
        <charset val="134"/>
      </rPr>
      <t>个月以上的给予补助，引进良种能繁母牛、母羊补助金额不超过当地市场价格的</t>
    </r>
    <r>
      <rPr>
        <sz val="14"/>
        <rFont val="Times New Roman"/>
        <charset val="134"/>
      </rPr>
      <t>40%</t>
    </r>
    <r>
      <rPr>
        <sz val="14"/>
        <rFont val="宋体"/>
        <charset val="134"/>
      </rPr>
      <t>，上封顶每头牛不超过</t>
    </r>
    <r>
      <rPr>
        <sz val="14"/>
        <rFont val="Times New Roman"/>
        <charset val="134"/>
      </rPr>
      <t>4000</t>
    </r>
    <r>
      <rPr>
        <sz val="14"/>
        <rFont val="宋体"/>
        <charset val="134"/>
      </rPr>
      <t>元，羊不超过</t>
    </r>
    <r>
      <rPr>
        <sz val="14"/>
        <rFont val="Times New Roman"/>
        <charset val="134"/>
      </rPr>
      <t>400</t>
    </r>
    <r>
      <rPr>
        <sz val="14"/>
        <rFont val="宋体"/>
        <charset val="134"/>
      </rPr>
      <t>元，每头（只）引进良种母畜当年只补一次。此项目根据项目实施进度可再分批次上报，最终申报引进良种母畜数量及资金以验收合格数量和最后申报项目资金为准。</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</si>
  <si>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1500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</si>
  <si>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yjsx033</t>
  </si>
  <si>
    <r>
      <rPr>
        <sz val="14"/>
        <rFont val="宋体"/>
        <charset val="134"/>
      </rPr>
      <t>英吉沙县产业到户项目</t>
    </r>
    <r>
      <rPr>
        <sz val="14"/>
        <rFont val="Times New Roman"/>
        <charset val="134"/>
      </rPr>
      <t>-</t>
    </r>
    <r>
      <rPr>
        <sz val="14"/>
        <rFont val="宋体"/>
        <charset val="134"/>
      </rPr>
      <t>饲草料奖补项目</t>
    </r>
  </si>
  <si>
    <r>
      <rPr>
        <sz val="14"/>
        <rFont val="宋体"/>
        <charset val="134"/>
      </rPr>
      <t>总投资：</t>
    </r>
    <r>
      <rPr>
        <sz val="14"/>
        <rFont val="Times New Roman"/>
        <charset val="134"/>
      </rPr>
      <t>100</t>
    </r>
    <r>
      <rPr>
        <sz val="14"/>
        <rFont val="宋体"/>
        <charset val="134"/>
      </rPr>
      <t>万元</t>
    </r>
    <r>
      <rPr>
        <sz val="14"/>
        <rFont val="Times New Roman"/>
        <charset val="134"/>
      </rPr>
      <t xml:space="preserve">                   </t>
    </r>
    <r>
      <rPr>
        <sz val="14"/>
        <rFont val="宋体"/>
        <charset val="134"/>
      </rPr>
      <t>规模：</t>
    </r>
    <r>
      <rPr>
        <sz val="14"/>
        <rFont val="Times New Roman"/>
        <charset val="134"/>
      </rPr>
      <t>20000</t>
    </r>
    <r>
      <rPr>
        <sz val="14"/>
        <rFont val="宋体"/>
        <charset val="134"/>
      </rPr>
      <t>吨</t>
    </r>
    <r>
      <rPr>
        <sz val="14"/>
        <rFont val="Times New Roman"/>
        <charset val="134"/>
      </rPr>
      <t xml:space="preserve">
</t>
    </r>
    <r>
      <rPr>
        <sz val="14"/>
        <rFont val="宋体"/>
        <charset val="134"/>
      </rPr>
      <t>建设内容：农户发展牛羊等养殖并经营稳定，利用永久性青贮窖加工制作青贮或青贮打包发酵等，每吨补助不超过</t>
    </r>
    <r>
      <rPr>
        <sz val="14"/>
        <rFont val="Times New Roman"/>
        <charset val="134"/>
      </rPr>
      <t>50</t>
    </r>
    <r>
      <rPr>
        <sz val="14"/>
        <rFont val="宋体"/>
        <charset val="134"/>
      </rPr>
      <t>元。对制作不少于</t>
    </r>
    <r>
      <rPr>
        <sz val="14"/>
        <rFont val="Times New Roman"/>
        <charset val="134"/>
      </rPr>
      <t>10</t>
    </r>
    <r>
      <rPr>
        <sz val="14"/>
        <rFont val="宋体"/>
        <charset val="134"/>
      </rPr>
      <t>吨并且符合条件的农户进行补助。</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</si>
  <si>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农户在一产充分就业，提高家庭收入，预计户均增收</t>
    </r>
    <r>
      <rPr>
        <sz val="14"/>
        <rFont val="Times New Roman"/>
        <charset val="134"/>
      </rPr>
      <t>2</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</si>
  <si>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yjsx034</t>
  </si>
  <si>
    <r>
      <rPr>
        <sz val="14"/>
        <rFont val="宋体"/>
        <charset val="134"/>
      </rPr>
      <t>英吉沙县产业到户项目</t>
    </r>
    <r>
      <rPr>
        <sz val="14"/>
        <rFont val="Times New Roman"/>
        <charset val="134"/>
      </rPr>
      <t>-</t>
    </r>
    <r>
      <rPr>
        <sz val="14"/>
        <rFont val="宋体"/>
        <charset val="134"/>
      </rPr>
      <t>家禽奖补项目</t>
    </r>
  </si>
  <si>
    <r>
      <rPr>
        <sz val="14"/>
        <rFont val="宋体"/>
        <charset val="134"/>
      </rPr>
      <t>总投资：</t>
    </r>
    <r>
      <rPr>
        <sz val="14"/>
        <rFont val="Times New Roman"/>
        <charset val="134"/>
      </rPr>
      <t>150</t>
    </r>
    <r>
      <rPr>
        <sz val="14"/>
        <rFont val="宋体"/>
        <charset val="134"/>
      </rPr>
      <t>万元</t>
    </r>
    <r>
      <rPr>
        <sz val="14"/>
        <rFont val="Times New Roman"/>
        <charset val="134"/>
      </rPr>
      <t xml:space="preserve">                 </t>
    </r>
    <r>
      <rPr>
        <sz val="14"/>
        <rFont val="宋体"/>
        <charset val="134"/>
      </rPr>
      <t>规模：</t>
    </r>
    <r>
      <rPr>
        <sz val="14"/>
        <rFont val="Times New Roman"/>
        <charset val="134"/>
      </rPr>
      <t>15</t>
    </r>
    <r>
      <rPr>
        <sz val="14"/>
        <rFont val="宋体"/>
        <charset val="134"/>
      </rPr>
      <t>万只</t>
    </r>
    <r>
      <rPr>
        <sz val="14"/>
        <rFont val="Times New Roman"/>
        <charset val="134"/>
      </rPr>
      <t xml:space="preserve">
</t>
    </r>
    <r>
      <rPr>
        <sz val="14"/>
        <rFont val="宋体"/>
        <charset val="134"/>
      </rPr>
      <t>建设内容：家禽（鸡鸭鹅）到户项目。项目内容：对有意愿新增养殖家禽（鸡鸭鹅）</t>
    </r>
    <r>
      <rPr>
        <sz val="14"/>
        <rFont val="Times New Roman"/>
        <charset val="134"/>
      </rPr>
      <t>50</t>
    </r>
    <r>
      <rPr>
        <sz val="14"/>
        <rFont val="宋体"/>
        <charset val="134"/>
      </rPr>
      <t>只以上的符合条件进行补助。补贴标准：至少饲养</t>
    </r>
    <r>
      <rPr>
        <sz val="14"/>
        <rFont val="Times New Roman"/>
        <charset val="134"/>
      </rPr>
      <t>3</t>
    </r>
    <r>
      <rPr>
        <sz val="14"/>
        <rFont val="宋体"/>
        <charset val="134"/>
      </rPr>
      <t>个月以上，每只补助</t>
    </r>
    <r>
      <rPr>
        <sz val="14"/>
        <rFont val="Times New Roman"/>
        <charset val="134"/>
      </rPr>
      <t>10</t>
    </r>
    <r>
      <rPr>
        <sz val="14"/>
        <rFont val="宋体"/>
        <charset val="134"/>
      </rPr>
      <t>元。计划实施</t>
    </r>
    <r>
      <rPr>
        <sz val="14"/>
        <rFont val="Times New Roman"/>
        <charset val="134"/>
      </rPr>
      <t>3000</t>
    </r>
    <r>
      <rPr>
        <sz val="14"/>
        <rFont val="宋体"/>
        <charset val="134"/>
      </rPr>
      <t>户补贴资金</t>
    </r>
    <r>
      <rPr>
        <sz val="14"/>
        <rFont val="Times New Roman"/>
        <charset val="134"/>
      </rPr>
      <t>150</t>
    </r>
    <r>
      <rPr>
        <sz val="14"/>
        <rFont val="宋体"/>
        <charset val="134"/>
      </rPr>
      <t>万元，以项目实际验收为准。</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</si>
  <si>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5</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</si>
  <si>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yjsx035</t>
  </si>
  <si>
    <r>
      <rPr>
        <sz val="14"/>
        <rFont val="宋体"/>
        <charset val="134"/>
      </rPr>
      <t>英吉沙县</t>
    </r>
    <r>
      <rPr>
        <sz val="14"/>
        <rFont val="Times New Roman"/>
        <charset val="134"/>
      </rPr>
      <t>2025</t>
    </r>
    <r>
      <rPr>
        <sz val="14"/>
        <rFont val="宋体"/>
        <charset val="134"/>
      </rPr>
      <t>年巴旦姆林场老果园改造项目</t>
    </r>
  </si>
  <si>
    <t>林草基地建设</t>
  </si>
  <si>
    <t>英吉沙县巴旦姆林场（依格孜也尔乡）</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</si>
  <si>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t>
  </si>
  <si>
    <r>
      <rPr>
        <sz val="14"/>
        <rFont val="Times New Roman"/>
        <charset val="134"/>
      </rPr>
      <t>1.</t>
    </r>
    <r>
      <rPr>
        <sz val="14"/>
        <rFont val="宋体"/>
        <charset val="134"/>
      </rPr>
      <t>经济效益：通过果树更新改造、土壤改良和科学管理，果品产量将显著提高。</t>
    </r>
    <r>
      <rPr>
        <sz val="14"/>
        <rFont val="Times New Roman"/>
        <charset val="134"/>
      </rPr>
      <t xml:space="preserve"> </t>
    </r>
    <r>
      <rPr>
        <sz val="14"/>
        <rFont val="宋体"/>
        <charset val="134"/>
      </rPr>
      <t>该项目实施完成并果树结果后，每年效益预计达到</t>
    </r>
    <r>
      <rPr>
        <sz val="14"/>
        <rFont val="Times New Roman"/>
        <charset val="134"/>
      </rPr>
      <t>4.5</t>
    </r>
    <r>
      <rPr>
        <sz val="14"/>
        <rFont val="宋体"/>
        <charset val="134"/>
      </rPr>
      <t>万元。</t>
    </r>
    <r>
      <rPr>
        <sz val="14"/>
        <rFont val="Times New Roman"/>
        <charset val="134"/>
      </rPr>
      <t xml:space="preserve">                                          2.</t>
    </r>
    <r>
      <rPr>
        <sz val="14"/>
        <rFont val="宋体"/>
        <charset val="134"/>
      </rPr>
      <t>社会效益：增加就业岗位，项目实施时能提供</t>
    </r>
    <r>
      <rPr>
        <sz val="14"/>
        <rFont val="Times New Roman"/>
        <charset val="134"/>
      </rPr>
      <t>10</t>
    </r>
    <r>
      <rPr>
        <sz val="14"/>
        <rFont val="宋体"/>
        <charset val="134"/>
      </rPr>
      <t>个就业岗位。果树结果采集、运输、包装、销售时能提供</t>
    </r>
    <r>
      <rPr>
        <sz val="14"/>
        <rFont val="Times New Roman"/>
        <charset val="134"/>
      </rPr>
      <t>50</t>
    </r>
    <r>
      <rPr>
        <sz val="14"/>
        <rFont val="宋体"/>
        <charset val="134"/>
      </rPr>
      <t>个就业岗位，使林场和周边农牧民群众增产增收，提高生活水平，改善农村居民生活条件，为巴旦姆林场农业生产发展提供保障。</t>
    </r>
  </si>
  <si>
    <t>英吉沙县林业和草原局</t>
  </si>
  <si>
    <t>艾尼瓦尔·麦麦提吐尔逊</t>
  </si>
  <si>
    <t>yjsx036</t>
  </si>
  <si>
    <r>
      <rPr>
        <sz val="14"/>
        <rFont val="宋体"/>
        <charset val="134"/>
      </rPr>
      <t>英吉沙县</t>
    </r>
    <r>
      <rPr>
        <sz val="14"/>
        <rFont val="Times New Roman"/>
        <charset val="134"/>
      </rPr>
      <t>2025</t>
    </r>
    <r>
      <rPr>
        <sz val="14"/>
        <rFont val="宋体"/>
        <charset val="134"/>
      </rPr>
      <t>年巴旦姆林场低产田改造项目</t>
    </r>
  </si>
  <si>
    <t>总投资：129.65万元        规模：162亩
建设内容：推平162亩地，换填土（换填厚度0.8m），及相关配套设施建设。其中：1、土地平整推土200米，3元/米/亩；2、换填土11.9元/立方、土方平整1元/立方。</t>
  </si>
  <si>
    <t>1.经济效益：①通过改造低产田，改善土壤条件、灌溉设施等，把撂荒地改成肥沃农田。②提高农作物的产量，项目实施后，一亩地产量500公斤以上（小麦。玉米交替种），从而增加农产品的销售收入，人均增收不低于800元，
2.社会效益：①保障粮食安全：提高农田的产出能力，为当地的粮食供应提供一定保障。</t>
  </si>
  <si>
    <t>yjsx037</t>
  </si>
  <si>
    <t>英吉沙县色提力乡2025年沉砂池提升改造建设项目</t>
  </si>
  <si>
    <t>配套设施项目</t>
  </si>
  <si>
    <t>小型农田水利
设施建设</t>
  </si>
  <si>
    <t>英吉沙县色提力乡1、2、3、5、6、7、9、10村</t>
  </si>
  <si>
    <t>总投资：480万元       规模：8个村          
建设内容：对色提力乡12座沉砂池土库（总容积19135立方），进行水泥硬化防渗，减少农用水渗漏，提高水资源利用率。</t>
  </si>
  <si>
    <t>1.经济效益：减少水资源浪费，提高8529亩农田水资源利用率，降低农民种植成本。
2.社会效益：可有效降低沉砂池土库的渗水量，提高水资源利用率。</t>
  </si>
  <si>
    <t>色提力乡人民政府</t>
  </si>
  <si>
    <r>
      <rPr>
        <sz val="14"/>
        <rFont val="宋体"/>
        <charset val="134"/>
      </rPr>
      <t>巴拉提</t>
    </r>
    <r>
      <rPr>
        <sz val="14"/>
        <rFont val="Times New Roman"/>
        <charset val="134"/>
      </rPr>
      <t xml:space="preserve">
·</t>
    </r>
    <r>
      <rPr>
        <sz val="14"/>
        <rFont val="宋体"/>
        <charset val="134"/>
      </rPr>
      <t>库来西</t>
    </r>
  </si>
  <si>
    <t>yjsx049</t>
  </si>
  <si>
    <r>
      <rPr>
        <sz val="14"/>
        <rFont val="宋体"/>
        <charset val="134"/>
      </rPr>
      <t>英吉沙县龙甫乡农业基础设施提升</t>
    </r>
    <r>
      <rPr>
        <sz val="14"/>
        <rFont val="Times New Roman"/>
        <charset val="134"/>
      </rPr>
      <t>2025</t>
    </r>
    <r>
      <rPr>
        <sz val="14"/>
        <rFont val="宋体"/>
        <charset val="134"/>
      </rPr>
      <t>年中央财政以工代赈项目</t>
    </r>
  </si>
  <si>
    <t>小型农田水利设施建设</t>
  </si>
  <si>
    <t>英吉沙县龙甫乡</t>
  </si>
  <si>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5.91</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1.67km</t>
    </r>
    <r>
      <rPr>
        <sz val="14"/>
        <rFont val="宋体"/>
        <charset val="134"/>
      </rPr>
      <t>并配套渠系建筑物；建设道路</t>
    </r>
    <r>
      <rPr>
        <sz val="14"/>
        <rFont val="Times New Roman"/>
        <charset val="134"/>
      </rPr>
      <t>4.24km</t>
    </r>
    <r>
      <rPr>
        <sz val="14"/>
        <rFont val="宋体"/>
        <charset val="134"/>
      </rPr>
      <t>，路宽</t>
    </r>
    <r>
      <rPr>
        <sz val="14"/>
        <rFont val="Times New Roman"/>
        <charset val="134"/>
      </rPr>
      <t>3-4m</t>
    </r>
    <r>
      <rPr>
        <sz val="14"/>
        <rFont val="宋体"/>
        <charset val="134"/>
      </rPr>
      <t>，配套桥涵建筑物。</t>
    </r>
  </si>
  <si>
    <r>
      <rPr>
        <sz val="14"/>
        <rFont val="宋体"/>
        <charset val="134"/>
      </rPr>
      <t>社会效益：其中劳务报酬</t>
    </r>
    <r>
      <rPr>
        <sz val="14"/>
        <rFont val="Times New Roman"/>
        <charset val="134"/>
      </rPr>
      <t>117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117</t>
    </r>
    <r>
      <rPr>
        <sz val="14"/>
        <rFont val="宋体"/>
        <charset val="134"/>
      </rPr>
      <t>人以上。</t>
    </r>
  </si>
  <si>
    <t>龙甫乡人民政府</t>
  </si>
  <si>
    <t>李倩</t>
  </si>
  <si>
    <t>yjsx050</t>
  </si>
  <si>
    <r>
      <rPr>
        <sz val="14"/>
        <rFont val="宋体"/>
        <charset val="134"/>
      </rPr>
      <t>英吉沙县色提力乡防渗渠</t>
    </r>
    <r>
      <rPr>
        <sz val="14"/>
        <rFont val="Times New Roman"/>
        <charset val="134"/>
      </rPr>
      <t>2025</t>
    </r>
    <r>
      <rPr>
        <sz val="14"/>
        <rFont val="宋体"/>
        <charset val="134"/>
      </rPr>
      <t>年中央财政以工代赈项目</t>
    </r>
  </si>
  <si>
    <t>英吉沙县色提力乡</t>
  </si>
  <si>
    <r>
      <rPr>
        <sz val="14"/>
        <rFont val="宋体"/>
        <charset val="134"/>
      </rPr>
      <t>总投资：</t>
    </r>
    <r>
      <rPr>
        <sz val="14"/>
        <rFont val="Times New Roman"/>
        <charset val="134"/>
      </rPr>
      <t>323</t>
    </r>
    <r>
      <rPr>
        <sz val="14"/>
        <rFont val="宋体"/>
        <charset val="134"/>
      </rPr>
      <t>万元</t>
    </r>
    <r>
      <rPr>
        <sz val="14"/>
        <rFont val="Times New Roman"/>
        <charset val="134"/>
      </rPr>
      <t xml:space="preserve">               </t>
    </r>
    <r>
      <rPr>
        <sz val="14"/>
        <rFont val="宋体"/>
        <charset val="134"/>
      </rPr>
      <t>规模：</t>
    </r>
    <r>
      <rPr>
        <sz val="14"/>
        <rFont val="Times New Roman"/>
        <charset val="134"/>
      </rPr>
      <t>3.4</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3.4km</t>
    </r>
    <r>
      <rPr>
        <sz val="14"/>
        <rFont val="宋体"/>
        <charset val="134"/>
      </rPr>
      <t>并配套渠系建筑物。</t>
    </r>
  </si>
  <si>
    <t>社会效益：其中劳务报酬83万元以上，发放比例不低于中央资金的21%，能用人工尽量不用专业施工队伍，该项目预计带动当地农村群众74人以上。</t>
  </si>
  <si>
    <t>yjsx051</t>
  </si>
  <si>
    <r>
      <rPr>
        <sz val="14"/>
        <rFont val="宋体"/>
        <charset val="134"/>
      </rPr>
      <t>英吉沙县萨罕镇防渗渠</t>
    </r>
    <r>
      <rPr>
        <sz val="14"/>
        <rFont val="Times New Roman"/>
        <charset val="134"/>
      </rPr>
      <t>2025</t>
    </r>
    <r>
      <rPr>
        <sz val="14"/>
        <rFont val="宋体"/>
        <charset val="134"/>
      </rPr>
      <t>年中央财政以工代赈项目</t>
    </r>
  </si>
  <si>
    <t>英吉沙县萨罕镇</t>
  </si>
  <si>
    <r>
      <rPr>
        <sz val="14"/>
        <rFont val="宋体"/>
        <charset val="134"/>
      </rPr>
      <t>总投资：385万元</t>
    </r>
    <r>
      <rPr>
        <sz val="14"/>
        <rFont val="Times New Roman"/>
        <charset val="134"/>
      </rPr>
      <t xml:space="preserve">               </t>
    </r>
    <r>
      <rPr>
        <sz val="14"/>
        <rFont val="宋体"/>
        <charset val="134"/>
      </rPr>
      <t>规模：</t>
    </r>
    <r>
      <rPr>
        <sz val="14"/>
        <rFont val="Times New Roman"/>
        <charset val="134"/>
      </rPr>
      <t>4.3</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4.3km</t>
    </r>
    <r>
      <rPr>
        <sz val="14"/>
        <rFont val="宋体"/>
        <charset val="134"/>
      </rPr>
      <t>并配套渠系建筑物。</t>
    </r>
  </si>
  <si>
    <r>
      <rPr>
        <sz val="14"/>
        <rFont val="宋体"/>
        <charset val="134"/>
      </rPr>
      <t>社会效益：其中劳务报酬</t>
    </r>
    <r>
      <rPr>
        <sz val="14"/>
        <rFont val="Times New Roman"/>
        <charset val="134"/>
      </rPr>
      <t>116</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116</t>
    </r>
    <r>
      <rPr>
        <sz val="14"/>
        <rFont val="宋体"/>
        <charset val="134"/>
      </rPr>
      <t>人以上。</t>
    </r>
  </si>
  <si>
    <t>萨罕镇人民政府</t>
  </si>
  <si>
    <r>
      <rPr>
        <sz val="14"/>
        <rFont val="宋体"/>
        <charset val="134"/>
      </rPr>
      <t>吾布力哈斯木</t>
    </r>
    <r>
      <rPr>
        <sz val="14"/>
        <rFont val="Times New Roman"/>
        <charset val="134"/>
      </rPr>
      <t>·</t>
    </r>
    <r>
      <rPr>
        <sz val="14"/>
        <rFont val="宋体"/>
        <charset val="134"/>
      </rPr>
      <t>艾合麦提</t>
    </r>
  </si>
  <si>
    <t>yjsx052</t>
  </si>
  <si>
    <r>
      <rPr>
        <sz val="14"/>
        <rFont val="宋体"/>
        <charset val="134"/>
      </rPr>
      <t>英吉沙县艾古斯乡</t>
    </r>
    <r>
      <rPr>
        <sz val="14"/>
        <rFont val="Times New Roman"/>
        <charset val="134"/>
      </rPr>
      <t>6</t>
    </r>
    <r>
      <rPr>
        <sz val="14"/>
        <rFont val="宋体"/>
        <charset val="134"/>
      </rPr>
      <t>村防渗渠</t>
    </r>
    <r>
      <rPr>
        <sz val="14"/>
        <rFont val="Times New Roman"/>
        <charset val="134"/>
      </rPr>
      <t>2025</t>
    </r>
    <r>
      <rPr>
        <sz val="14"/>
        <rFont val="宋体"/>
        <charset val="134"/>
      </rPr>
      <t>年中央财政以工代赈项目</t>
    </r>
  </si>
  <si>
    <r>
      <rPr>
        <sz val="14"/>
        <rFont val="宋体"/>
        <charset val="134"/>
      </rPr>
      <t>英吉沙县艾古斯乡</t>
    </r>
    <r>
      <rPr>
        <sz val="14"/>
        <rFont val="Times New Roman"/>
        <charset val="134"/>
      </rPr>
      <t>6</t>
    </r>
    <r>
      <rPr>
        <sz val="14"/>
        <rFont val="宋体"/>
        <charset val="134"/>
      </rPr>
      <t>村</t>
    </r>
  </si>
  <si>
    <r>
      <rPr>
        <sz val="14"/>
        <rFont val="宋体"/>
        <charset val="134"/>
      </rPr>
      <t>总投资：374万元</t>
    </r>
    <r>
      <rPr>
        <sz val="14"/>
        <rFont val="Times New Roman"/>
        <charset val="134"/>
      </rPr>
      <t xml:space="preserve">               </t>
    </r>
    <r>
      <rPr>
        <sz val="14"/>
        <rFont val="宋体"/>
        <charset val="134"/>
      </rPr>
      <t>规模：</t>
    </r>
    <r>
      <rPr>
        <sz val="14"/>
        <rFont val="Times New Roman"/>
        <charset val="134"/>
      </rPr>
      <t>4.25</t>
    </r>
    <r>
      <rPr>
        <sz val="14"/>
        <rFont val="宋体"/>
        <charset val="134"/>
      </rPr>
      <t>千米</t>
    </r>
    <r>
      <rPr>
        <sz val="14"/>
        <rFont val="Times New Roman"/>
        <charset val="134"/>
      </rPr>
      <t xml:space="preserve">
</t>
    </r>
    <r>
      <rPr>
        <sz val="14"/>
        <rFont val="宋体"/>
        <charset val="134"/>
      </rPr>
      <t>建设内容：改建设计流量</t>
    </r>
    <r>
      <rPr>
        <sz val="14"/>
        <rFont val="Times New Roman"/>
        <charset val="134"/>
      </rPr>
      <t>0.3m³/s</t>
    </r>
    <r>
      <rPr>
        <sz val="14"/>
        <rFont val="宋体"/>
        <charset val="134"/>
      </rPr>
      <t>防渗渠道</t>
    </r>
    <r>
      <rPr>
        <sz val="14"/>
        <rFont val="Times New Roman"/>
        <charset val="134"/>
      </rPr>
      <t>4.25km</t>
    </r>
    <r>
      <rPr>
        <sz val="14"/>
        <rFont val="宋体"/>
        <charset val="134"/>
      </rPr>
      <t>并配套渠系建筑物。</t>
    </r>
  </si>
  <si>
    <r>
      <rPr>
        <sz val="14"/>
        <rFont val="宋体"/>
        <charset val="134"/>
      </rPr>
      <t>社会效益：其中劳务报酬</t>
    </r>
    <r>
      <rPr>
        <sz val="14"/>
        <rFont val="Times New Roman"/>
        <charset val="134"/>
      </rPr>
      <t>113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113</t>
    </r>
    <r>
      <rPr>
        <sz val="14"/>
        <rFont val="宋体"/>
        <charset val="134"/>
      </rPr>
      <t>人以上。</t>
    </r>
  </si>
  <si>
    <t>艾古斯乡人民政府</t>
  </si>
  <si>
    <r>
      <rPr>
        <sz val="14"/>
        <rFont val="宋体"/>
        <charset val="134"/>
      </rPr>
      <t>佧米力</t>
    </r>
    <r>
      <rPr>
        <sz val="14"/>
        <rFont val="Times New Roman"/>
        <charset val="134"/>
      </rPr>
      <t>·</t>
    </r>
    <r>
      <rPr>
        <sz val="14"/>
        <rFont val="宋体"/>
        <charset val="134"/>
      </rPr>
      <t>吐孙</t>
    </r>
  </si>
  <si>
    <t>yjsx053</t>
  </si>
  <si>
    <r>
      <rPr>
        <sz val="14"/>
        <rFont val="宋体"/>
        <charset val="134"/>
      </rPr>
      <t>英吉沙县托普鲁克乡防渗渠</t>
    </r>
    <r>
      <rPr>
        <sz val="14"/>
        <rFont val="Times New Roman"/>
        <charset val="134"/>
      </rPr>
      <t>2025</t>
    </r>
    <r>
      <rPr>
        <sz val="14"/>
        <rFont val="宋体"/>
        <charset val="134"/>
      </rPr>
      <t>年中央财政以工代赈项目</t>
    </r>
  </si>
  <si>
    <t>英吉沙县托普鲁克乡</t>
  </si>
  <si>
    <r>
      <rPr>
        <sz val="14"/>
        <rFont val="宋体"/>
        <charset val="134"/>
      </rPr>
      <t>总投资：</t>
    </r>
    <r>
      <rPr>
        <sz val="14"/>
        <rFont val="Times New Roman"/>
        <charset val="134"/>
      </rPr>
      <t>343</t>
    </r>
    <r>
      <rPr>
        <sz val="14"/>
        <rFont val="宋体"/>
        <charset val="134"/>
      </rPr>
      <t>万元</t>
    </r>
    <r>
      <rPr>
        <sz val="14"/>
        <rFont val="Times New Roman"/>
        <charset val="134"/>
      </rPr>
      <t xml:space="preserve">               </t>
    </r>
    <r>
      <rPr>
        <sz val="14"/>
        <rFont val="宋体"/>
        <charset val="134"/>
      </rPr>
      <t>规模：</t>
    </r>
    <r>
      <rPr>
        <sz val="14"/>
        <rFont val="Times New Roman"/>
        <charset val="134"/>
      </rPr>
      <t>3.5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3.5km</t>
    </r>
    <r>
      <rPr>
        <sz val="14"/>
        <rFont val="宋体"/>
        <charset val="134"/>
      </rPr>
      <t>并配套渠系建筑物。</t>
    </r>
  </si>
  <si>
    <r>
      <rPr>
        <sz val="14"/>
        <rFont val="宋体"/>
        <charset val="134"/>
      </rPr>
      <t>社会效益：其中劳务报酬</t>
    </r>
    <r>
      <rPr>
        <sz val="14"/>
        <rFont val="Times New Roman"/>
        <charset val="134"/>
      </rPr>
      <t>103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103</t>
    </r>
    <r>
      <rPr>
        <sz val="14"/>
        <rFont val="宋体"/>
        <charset val="134"/>
      </rPr>
      <t>人以上。</t>
    </r>
  </si>
  <si>
    <t>托普鲁克乡人民政府</t>
  </si>
  <si>
    <t>师睿</t>
  </si>
  <si>
    <t>yjsx003</t>
  </si>
  <si>
    <t>英吉沙县特色酒加工生产项目</t>
  </si>
  <si>
    <t>色提力乡</t>
  </si>
  <si>
    <t>总投资：2000万元        规模：3400㎡
建设内容：改造3400㎡的特色酒（精酿啤酒、果酒、蒸馏酒）酿造生产车间一座2.配套特色酒生产的原料预处理设备、发酵设备、储酒设备、冷冻设备、过滤设备、杀菌设备、灌装设备、调配设备、包装等设备，配备消防等附属设施。</t>
  </si>
  <si>
    <t>1.经济效益：有利于资源综合开发利用，发展循环经济。本项目充分利用现有闲置厂房及办公设施，在原有设施基础上进行升级改造，盘活现有资产，生产特色优质果酒系列产品，结合当地旅游，推动乡村振兴，带动新的经济增长点。
2.社会效益：进一步推动农业转型升级，带动上下产业链发展，提供更多就业机会，带动当地经济发展，增加农民收入，促进林果产业高质量发展。</t>
  </si>
  <si>
    <t>yjsx055</t>
  </si>
  <si>
    <r>
      <rPr>
        <sz val="14"/>
        <rFont val="宋体"/>
        <charset val="134"/>
      </rPr>
      <t>英吉沙县</t>
    </r>
    <r>
      <rPr>
        <sz val="14"/>
        <rFont val="Times New Roman"/>
        <charset val="134"/>
      </rPr>
      <t>2025</t>
    </r>
    <r>
      <rPr>
        <sz val="14"/>
        <rFont val="宋体"/>
        <charset val="134"/>
      </rPr>
      <t>年小额信贷贴息项目</t>
    </r>
  </si>
  <si>
    <t>金融保险配套项目</t>
  </si>
  <si>
    <t>小额贷款贴息</t>
  </si>
  <si>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建设内容：支持符合条件的</t>
    </r>
    <r>
      <rPr>
        <sz val="14"/>
        <rFont val="Times New Roman"/>
        <charset val="134"/>
      </rPr>
      <t>19431</t>
    </r>
    <r>
      <rPr>
        <sz val="14"/>
        <rFont val="宋体"/>
        <charset val="134"/>
      </rPr>
      <t>户进行小额贷款贴息。</t>
    </r>
  </si>
  <si>
    <r>
      <rPr>
        <sz val="14"/>
        <rFont val="Times New Roman"/>
        <charset val="134"/>
      </rPr>
      <t>1.</t>
    </r>
    <r>
      <rPr>
        <sz val="14"/>
        <rFont val="宋体"/>
        <charset val="134"/>
      </rPr>
      <t>经济效益：受益人口数</t>
    </r>
    <r>
      <rPr>
        <sz val="14"/>
        <rFont val="Times New Roman"/>
        <charset val="134"/>
      </rPr>
      <t>≥19431</t>
    </r>
    <r>
      <rPr>
        <sz val="14"/>
        <rFont val="宋体"/>
        <charset val="134"/>
      </rPr>
      <t>人，带动增加人口人均收入</t>
    </r>
    <r>
      <rPr>
        <sz val="14"/>
        <rFont val="Times New Roman"/>
        <charset val="134"/>
      </rPr>
      <t>≥800</t>
    </r>
    <r>
      <rPr>
        <sz val="14"/>
        <rFont val="宋体"/>
        <charset val="134"/>
      </rPr>
      <t>元。</t>
    </r>
    <r>
      <rPr>
        <sz val="14"/>
        <rFont val="Times New Roman"/>
        <charset val="134"/>
      </rPr>
      <t xml:space="preserve">
2.</t>
    </r>
    <r>
      <rPr>
        <sz val="14"/>
        <rFont val="宋体"/>
        <charset val="134"/>
      </rPr>
      <t>社会效益：解决农户资金需求，农户利用贷款，从事生产经营性领域，降低农户的生产经营负担。</t>
    </r>
  </si>
  <si>
    <t>二、就业项目</t>
  </si>
  <si>
    <t>yjsx056</t>
  </si>
  <si>
    <r>
      <rPr>
        <sz val="14"/>
        <rFont val="宋体"/>
        <charset val="134"/>
      </rPr>
      <t>英吉沙县</t>
    </r>
    <r>
      <rPr>
        <sz val="14"/>
        <rFont val="Times New Roman"/>
        <charset val="134"/>
      </rPr>
      <t>2025</t>
    </r>
    <r>
      <rPr>
        <sz val="14"/>
        <rFont val="宋体"/>
        <charset val="134"/>
      </rPr>
      <t>年农村道路日常养护补助资金项目</t>
    </r>
  </si>
  <si>
    <t>务工补助</t>
  </si>
  <si>
    <t>劳务奖补</t>
  </si>
  <si>
    <r>
      <rPr>
        <sz val="14"/>
        <rFont val="宋体"/>
        <charset val="134"/>
      </rPr>
      <t>总投资：</t>
    </r>
    <r>
      <rPr>
        <sz val="14"/>
        <rFont val="Times New Roman"/>
        <charset val="134"/>
      </rPr>
      <t>1203.6</t>
    </r>
    <r>
      <rPr>
        <sz val="14"/>
        <rFont val="宋体"/>
        <charset val="134"/>
      </rPr>
      <t>万元</t>
    </r>
    <r>
      <rPr>
        <sz val="14"/>
        <rFont val="Times New Roman"/>
        <charset val="134"/>
      </rPr>
      <t xml:space="preserve">              </t>
    </r>
    <r>
      <rPr>
        <sz val="14"/>
        <rFont val="宋体"/>
        <charset val="134"/>
      </rPr>
      <t>规模：</t>
    </r>
    <r>
      <rPr>
        <sz val="14"/>
        <rFont val="Times New Roman"/>
        <charset val="134"/>
      </rPr>
      <t>1003</t>
    </r>
    <r>
      <rPr>
        <sz val="14"/>
        <rFont val="宋体"/>
        <charset val="134"/>
      </rPr>
      <t>人</t>
    </r>
    <r>
      <rPr>
        <sz val="14"/>
        <rFont val="Times New Roman"/>
        <charset val="134"/>
      </rPr>
      <t xml:space="preserve">
</t>
    </r>
    <r>
      <rPr>
        <sz val="14"/>
        <rFont val="宋体"/>
        <charset val="134"/>
      </rPr>
      <t>建设内容：安排就业</t>
    </r>
    <r>
      <rPr>
        <sz val="14"/>
        <rFont val="Times New Roman"/>
        <charset val="134"/>
      </rPr>
      <t>1003</t>
    </r>
    <r>
      <rPr>
        <sz val="14"/>
        <rFont val="宋体"/>
        <charset val="134"/>
      </rPr>
      <t>人，</t>
    </r>
    <r>
      <rPr>
        <sz val="14"/>
        <rFont val="Times New Roman"/>
        <charset val="134"/>
      </rPr>
      <t>1-12</t>
    </r>
    <r>
      <rPr>
        <sz val="14"/>
        <rFont val="宋体"/>
        <charset val="134"/>
      </rPr>
      <t>月每人每月补助</t>
    </r>
    <r>
      <rPr>
        <sz val="14"/>
        <rFont val="Times New Roman"/>
        <charset val="134"/>
      </rPr>
      <t>1000</t>
    </r>
    <r>
      <rPr>
        <sz val="14"/>
        <rFont val="宋体"/>
        <charset val="134"/>
      </rPr>
      <t>元。</t>
    </r>
  </si>
  <si>
    <r>
      <rPr>
        <sz val="14"/>
        <rFont val="Times New Roman"/>
        <charset val="134"/>
      </rPr>
      <t>1.</t>
    </r>
    <r>
      <rPr>
        <sz val="14"/>
        <rFont val="宋体"/>
        <charset val="134"/>
      </rPr>
      <t>经济效益：带动人口</t>
    </r>
    <r>
      <rPr>
        <sz val="14"/>
        <rFont val="Times New Roman"/>
        <charset val="134"/>
      </rPr>
      <t>1003</t>
    </r>
    <r>
      <rPr>
        <sz val="14"/>
        <rFont val="宋体"/>
        <charset val="134"/>
      </rPr>
      <t>人就业。</t>
    </r>
    <r>
      <rPr>
        <sz val="14"/>
        <rFont val="Times New Roman"/>
        <charset val="134"/>
      </rPr>
      <t xml:space="preserve">
2.</t>
    </r>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</si>
  <si>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英吉沙县交通局</t>
  </si>
  <si>
    <t>排尔哈提·玉苏普</t>
  </si>
  <si>
    <t>yjsx057</t>
  </si>
  <si>
    <r>
      <rPr>
        <sz val="14"/>
        <rFont val="宋体"/>
        <charset val="134"/>
      </rPr>
      <t>英吉沙县</t>
    </r>
    <r>
      <rPr>
        <sz val="14"/>
        <rFont val="Times New Roman"/>
        <charset val="134"/>
      </rPr>
      <t>2025</t>
    </r>
    <r>
      <rPr>
        <sz val="14"/>
        <rFont val="宋体"/>
        <charset val="134"/>
      </rPr>
      <t>年外出务工脱贫劳动力交通补助项目</t>
    </r>
  </si>
  <si>
    <t>交通费补助</t>
  </si>
  <si>
    <r>
      <rPr>
        <sz val="14"/>
        <rFont val="宋体"/>
        <charset val="134"/>
      </rPr>
      <t>总投资：7</t>
    </r>
    <r>
      <rPr>
        <sz val="14"/>
        <rFont val="Times New Roman"/>
        <charset val="134"/>
      </rPr>
      <t>00</t>
    </r>
    <r>
      <rPr>
        <sz val="14"/>
        <rFont val="宋体"/>
        <charset val="134"/>
      </rPr>
      <t>万元</t>
    </r>
    <r>
      <rPr>
        <sz val="14"/>
        <rFont val="Times New Roman"/>
        <charset val="134"/>
      </rPr>
      <t xml:space="preserve">                 </t>
    </r>
    <r>
      <rPr>
        <sz val="14"/>
        <rFont val="宋体"/>
        <charset val="134"/>
      </rPr>
      <t>规模：8000人</t>
    </r>
    <r>
      <rPr>
        <sz val="14"/>
        <rFont val="Times New Roman"/>
        <charset val="134"/>
      </rPr>
      <t xml:space="preserve">
</t>
    </r>
    <r>
      <rPr>
        <sz val="14"/>
        <rFont val="宋体"/>
        <charset val="134"/>
      </rPr>
      <t>建设内容：对</t>
    </r>
    <r>
      <rPr>
        <sz val="14"/>
        <rFont val="Times New Roman"/>
        <charset val="134"/>
      </rPr>
      <t>2025</t>
    </r>
    <r>
      <rPr>
        <sz val="14"/>
        <rFont val="宋体"/>
        <charset val="134"/>
      </rPr>
      <t>年赴疆内、外务工劳动力。有组织外出务工依据实际出行票据单程金额予以报销；疆外零散外出务工按照疆外</t>
    </r>
    <r>
      <rPr>
        <sz val="14"/>
        <rFont val="Times New Roman"/>
        <charset val="134"/>
      </rPr>
      <t>2000</t>
    </r>
    <r>
      <rPr>
        <sz val="14"/>
        <rFont val="宋体"/>
        <charset val="134"/>
      </rPr>
      <t>元</t>
    </r>
    <r>
      <rPr>
        <sz val="14"/>
        <rFont val="Times New Roman"/>
        <charset val="134"/>
      </rPr>
      <t>/</t>
    </r>
    <r>
      <rPr>
        <sz val="14"/>
        <rFont val="宋体"/>
        <charset val="134"/>
      </rPr>
      <t>人、北疆</t>
    </r>
    <r>
      <rPr>
        <sz val="14"/>
        <rFont val="Times New Roman"/>
        <charset val="134"/>
      </rPr>
      <t>600</t>
    </r>
    <r>
      <rPr>
        <sz val="14"/>
        <rFont val="宋体"/>
        <charset val="134"/>
      </rPr>
      <t>元</t>
    </r>
    <r>
      <rPr>
        <sz val="14"/>
        <rFont val="Times New Roman"/>
        <charset val="134"/>
      </rPr>
      <t>/</t>
    </r>
    <r>
      <rPr>
        <sz val="14"/>
        <rFont val="宋体"/>
        <charset val="134"/>
      </rPr>
      <t>人、南疆</t>
    </r>
    <r>
      <rPr>
        <sz val="14"/>
        <rFont val="Times New Roman"/>
        <charset val="134"/>
      </rPr>
      <t>300</t>
    </r>
    <r>
      <rPr>
        <sz val="14"/>
        <rFont val="宋体"/>
        <charset val="134"/>
      </rPr>
      <t>元</t>
    </r>
    <r>
      <rPr>
        <sz val="14"/>
        <rFont val="Times New Roman"/>
        <charset val="134"/>
      </rPr>
      <t>/</t>
    </r>
    <r>
      <rPr>
        <sz val="14"/>
        <rFont val="宋体"/>
        <charset val="134"/>
      </rPr>
      <t>人、县外地区内</t>
    </r>
    <r>
      <rPr>
        <sz val="14"/>
        <rFont val="Times New Roman"/>
        <charset val="134"/>
      </rPr>
      <t>100</t>
    </r>
    <r>
      <rPr>
        <sz val="14"/>
        <rFont val="宋体"/>
        <charset val="134"/>
      </rPr>
      <t>元</t>
    </r>
    <r>
      <rPr>
        <sz val="14"/>
        <rFont val="Times New Roman"/>
        <charset val="134"/>
      </rPr>
      <t>/</t>
    </r>
    <r>
      <rPr>
        <sz val="14"/>
        <rFont val="宋体"/>
        <charset val="134"/>
      </rPr>
      <t>人予以补助。</t>
    </r>
  </si>
  <si>
    <r>
      <rPr>
        <sz val="14"/>
        <rFont val="Times New Roman"/>
        <charset val="134"/>
      </rPr>
      <t>1.</t>
    </r>
    <r>
      <rPr>
        <sz val="14"/>
        <rFont val="宋体"/>
        <charset val="134"/>
      </rPr>
      <t>经济效益：带动人口</t>
    </r>
    <r>
      <rPr>
        <sz val="14"/>
        <rFont val="Times New Roman"/>
        <charset val="134"/>
      </rPr>
      <t>8000</t>
    </r>
    <r>
      <rPr>
        <sz val="14"/>
        <rFont val="宋体"/>
        <charset val="134"/>
      </rPr>
      <t>人全年经济总收</t>
    </r>
    <r>
      <rPr>
        <sz val="14"/>
        <rFont val="Times New Roman"/>
        <charset val="134"/>
      </rPr>
      <t>≥700</t>
    </r>
    <r>
      <rPr>
        <sz val="14"/>
        <rFont val="宋体"/>
        <charset val="134"/>
      </rPr>
      <t>万元。</t>
    </r>
    <r>
      <rPr>
        <sz val="14"/>
        <rFont val="Times New Roman"/>
        <charset val="134"/>
      </rPr>
      <t xml:space="preserve">
2.</t>
    </r>
    <r>
      <rPr>
        <sz val="14"/>
        <rFont val="宋体"/>
        <charset val="134"/>
      </rPr>
      <t>社会效益：进一步巩固拓展脱贫攻坚成果，鼓励外出就业，增加农户收入。</t>
    </r>
  </si>
  <si>
    <t>yjsx058</t>
  </si>
  <si>
    <r>
      <rPr>
        <sz val="14"/>
        <rFont val="宋体"/>
        <charset val="134"/>
      </rPr>
      <t>英吉沙县</t>
    </r>
    <r>
      <rPr>
        <sz val="14"/>
        <rFont val="Times New Roman"/>
        <charset val="134"/>
      </rPr>
      <t>2025</t>
    </r>
    <r>
      <rPr>
        <sz val="14"/>
        <rFont val="宋体"/>
        <charset val="134"/>
      </rPr>
      <t>年村级临时性公益岗位补助</t>
    </r>
  </si>
  <si>
    <t>公益性岗位</t>
  </si>
  <si>
    <r>
      <rPr>
        <sz val="14"/>
        <rFont val="宋体"/>
        <charset val="134"/>
      </rPr>
      <t>总投资：3780万元</t>
    </r>
    <r>
      <rPr>
        <sz val="14"/>
        <rFont val="Times New Roman"/>
        <charset val="134"/>
      </rPr>
      <t xml:space="preserve">              </t>
    </r>
    <r>
      <rPr>
        <sz val="14"/>
        <rFont val="宋体"/>
        <charset val="134"/>
      </rPr>
      <t>规模：</t>
    </r>
    <r>
      <rPr>
        <sz val="14"/>
        <rFont val="Times New Roman"/>
        <charset val="134"/>
      </rPr>
      <t>3600</t>
    </r>
    <r>
      <rPr>
        <sz val="14"/>
        <rFont val="宋体"/>
        <charset val="134"/>
      </rPr>
      <t>人</t>
    </r>
    <r>
      <rPr>
        <sz val="14"/>
        <rFont val="Times New Roman"/>
        <charset val="134"/>
      </rPr>
      <t xml:space="preserve">                                                                        
</t>
    </r>
    <r>
      <rPr>
        <sz val="14"/>
        <rFont val="宋体"/>
        <charset val="134"/>
      </rPr>
      <t>建设内容：按照乡镇，村的实际情况，对</t>
    </r>
    <r>
      <rPr>
        <sz val="14"/>
        <rFont val="Times New Roman"/>
        <charset val="134"/>
      </rPr>
      <t>3600</t>
    </r>
    <r>
      <rPr>
        <sz val="14"/>
        <rFont val="宋体"/>
        <charset val="134"/>
      </rPr>
      <t>名村级公益性岗位按照每人每月1750元、最多</t>
    </r>
    <r>
      <rPr>
        <sz val="14"/>
        <rFont val="Times New Roman"/>
        <charset val="134"/>
      </rPr>
      <t>6</t>
    </r>
    <r>
      <rPr>
        <sz val="14"/>
        <rFont val="宋体"/>
        <charset val="134"/>
      </rPr>
      <t>个月进行补助。</t>
    </r>
  </si>
  <si>
    <r>
      <rPr>
        <sz val="14"/>
        <rFont val="Times New Roman"/>
        <charset val="134"/>
      </rPr>
      <t>1.</t>
    </r>
    <r>
      <rPr>
        <sz val="14"/>
        <rFont val="宋体"/>
        <charset val="134"/>
      </rPr>
      <t>经济效益：带动人口</t>
    </r>
    <r>
      <rPr>
        <sz val="14"/>
        <rFont val="Times New Roman"/>
        <charset val="134"/>
      </rPr>
      <t>3600</t>
    </r>
    <r>
      <rPr>
        <sz val="14"/>
        <rFont val="宋体"/>
        <charset val="134"/>
      </rPr>
      <t>人，全年经济总收入≧</t>
    </r>
    <r>
      <rPr>
        <sz val="14"/>
        <rFont val="Times New Roman"/>
        <charset val="134"/>
      </rPr>
      <t>3000</t>
    </r>
    <r>
      <rPr>
        <sz val="14"/>
        <rFont val="宋体"/>
        <charset val="134"/>
      </rPr>
      <t>万元。</t>
    </r>
    <r>
      <rPr>
        <sz val="14"/>
        <rFont val="Times New Roman"/>
        <charset val="134"/>
      </rPr>
      <t xml:space="preserve">
2.</t>
    </r>
    <r>
      <rPr>
        <sz val="14"/>
        <rFont val="宋体"/>
        <charset val="134"/>
      </rPr>
      <t>社会效益：促进乡村公益事业发展、促进乡村公共服务发展。</t>
    </r>
  </si>
  <si>
    <t>yjsx059</t>
  </si>
  <si>
    <r>
      <rPr>
        <sz val="14"/>
        <rFont val="宋体"/>
        <charset val="134"/>
      </rPr>
      <t>英吉沙县</t>
    </r>
    <r>
      <rPr>
        <sz val="14"/>
        <rFont val="Times New Roman"/>
        <charset val="134"/>
      </rPr>
      <t>2025</t>
    </r>
    <r>
      <rPr>
        <sz val="14"/>
        <rFont val="宋体"/>
        <charset val="134"/>
      </rPr>
      <t>年职业技能培训项目</t>
    </r>
  </si>
  <si>
    <t>就业</t>
  </si>
  <si>
    <t>技能培训</t>
  </si>
  <si>
    <t>英吉沙县乔勒潘乡、城关乡、萨罕镇、苏盖提乡、克孜勒乡、英也尔乡、乌恰镇、托普鲁克乡、色提力乡、龙甫乡、英吉沙镇、芒辛镇、依格孜也尔乡、艾古斯乡</t>
  </si>
  <si>
    <t>总投资：180万元                规模：1000人
建设内容：组织本地劳动力符合条件开展砌筑工、电工、电焊工、缝纫工、英吉沙小刀制作等技能培训，培训鉴定合格后发放技能等级证书，培训结业合格后发放培训合格证书。计划培训1000人，按照每人1800元标准给予职业技能培训补贴。</t>
  </si>
  <si>
    <r>
      <rPr>
        <sz val="14"/>
        <rFont val="Times New Roman"/>
        <charset val="134"/>
      </rPr>
      <t>1.</t>
    </r>
    <r>
      <rPr>
        <sz val="14"/>
        <rFont val="宋体"/>
        <charset val="134"/>
      </rPr>
      <t>经济效益：按照每人</t>
    </r>
    <r>
      <rPr>
        <sz val="14"/>
        <rFont val="Times New Roman"/>
        <charset val="134"/>
      </rPr>
      <t>1800</t>
    </r>
    <r>
      <rPr>
        <sz val="14"/>
        <rFont val="宋体"/>
        <charset val="134"/>
      </rPr>
      <t>元标准给予组织开展培训的机构。</t>
    </r>
    <r>
      <rPr>
        <sz val="14"/>
        <rFont val="Times New Roman"/>
        <charset val="134"/>
      </rPr>
      <t xml:space="preserve">
2.</t>
    </r>
    <r>
      <rPr>
        <sz val="14"/>
        <rFont val="宋体"/>
        <charset val="134"/>
      </rPr>
      <t>社会效益：通过项目实施，进一步提升农村劳动力职业技能能力素质，不断提升培训人员工资性收入，拓展就业渠道。</t>
    </r>
  </si>
  <si>
    <t>人社局</t>
  </si>
  <si>
    <t>王志绪</t>
  </si>
  <si>
    <t>三、乡村建设行动</t>
  </si>
  <si>
    <t>yjsx060</t>
  </si>
  <si>
    <r>
      <rPr>
        <sz val="14"/>
        <rFont val="宋体"/>
        <charset val="134"/>
      </rPr>
      <t>英吉沙县</t>
    </r>
    <r>
      <rPr>
        <sz val="14"/>
        <rFont val="Times New Roman"/>
        <charset val="134"/>
      </rPr>
      <t>2025</t>
    </r>
    <r>
      <rPr>
        <sz val="14"/>
        <rFont val="宋体"/>
        <charset val="134"/>
      </rPr>
      <t>年自治区级示范村色提力乡</t>
    </r>
    <r>
      <rPr>
        <sz val="14"/>
        <rFont val="Times New Roman"/>
        <charset val="134"/>
      </rPr>
      <t>2</t>
    </r>
    <r>
      <rPr>
        <sz val="14"/>
        <rFont val="宋体"/>
        <charset val="134"/>
      </rPr>
      <t>村建设项目</t>
    </r>
  </si>
  <si>
    <t>农村基础设施</t>
  </si>
  <si>
    <t>农村道路建设、农村卫生厕所改造、农村垃圾治理</t>
  </si>
  <si>
    <r>
      <rPr>
        <sz val="14"/>
        <rFont val="宋体"/>
        <charset val="134"/>
      </rPr>
      <t>英吉沙县色提力乡</t>
    </r>
    <r>
      <rPr>
        <sz val="14"/>
        <rFont val="Times New Roman"/>
        <charset val="134"/>
      </rPr>
      <t>2</t>
    </r>
    <r>
      <rPr>
        <sz val="14"/>
        <rFont val="宋体"/>
        <charset val="134"/>
      </rPr>
      <t>村</t>
    </r>
  </si>
  <si>
    <t>总投资：1190万元               规模：1个           
建设内容：1.新建污水管网9.18km：DN400主管网5.28km、DN110支管网3.9km及相关配套设施，计划投资1150万元。2.2村3组排碱渠清淤3.585km，计划投资40万元。</t>
  </si>
  <si>
    <r>
      <rPr>
        <sz val="14"/>
        <rFont val="宋体"/>
        <charset val="134"/>
      </rPr>
      <t>社会效益：1.项目建成后致力于提升英吉沙县色提力乡 2 村的基础设施水平，改善村民的生活环境和质量，增强乡村的可持续发展能力，打造设施完善、环境优美、生活便利的自治区级示范村。</t>
    </r>
    <r>
      <rPr>
        <sz val="14"/>
        <rFont val="Times New Roman"/>
        <charset val="134"/>
      </rPr>
      <t xml:space="preserve">
2.</t>
    </r>
    <r>
      <rPr>
        <sz val="14"/>
        <rFont val="宋体"/>
        <charset val="134"/>
      </rPr>
      <t>完成污水管网等基础设施的新建与改造，提升设施的覆盖范围和运行效率，保障村民日常生活的基本需求。对排碱渠进行清淤，有效解决排水不畅和土壤盐碱化问题，提升粮食产量。</t>
    </r>
  </si>
  <si>
    <t>yjsx062</t>
  </si>
  <si>
    <t>英吉沙县2025年乔勒潘乡、英也尔乡桥梁建设项目</t>
  </si>
  <si>
    <t>农村道路建设</t>
  </si>
  <si>
    <t>英吉沙县乔勒潘乡、英也尔乡</t>
  </si>
  <si>
    <t>总投资：400万元      规模：2座/50延米
建设内容：其中乔勒潘8村至龙甫4村桥30延米，色提力乡3村至英也尔乡3村桥20延米。</t>
  </si>
  <si>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</si>
  <si>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yjsx065</t>
  </si>
  <si>
    <r>
      <rPr>
        <sz val="14"/>
        <rFont val="宋体"/>
        <charset val="134"/>
      </rPr>
      <t>英吉沙县</t>
    </r>
    <r>
      <rPr>
        <sz val="14"/>
        <rFont val="Times New Roman"/>
        <charset val="134"/>
      </rPr>
      <t>2025</t>
    </r>
    <r>
      <rPr>
        <sz val="14"/>
        <rFont val="宋体"/>
        <charset val="134"/>
      </rPr>
      <t>年乌恰镇乡村振兴道路建设项目</t>
    </r>
  </si>
  <si>
    <t>英吉沙县乌恰镇</t>
  </si>
  <si>
    <r>
      <rPr>
        <sz val="14"/>
        <rFont val="宋体"/>
        <charset val="134"/>
      </rPr>
      <t>总投资：</t>
    </r>
    <r>
      <rPr>
        <sz val="14"/>
        <rFont val="Times New Roman"/>
        <charset val="134"/>
      </rPr>
      <t>1080</t>
    </r>
    <r>
      <rPr>
        <sz val="14"/>
        <rFont val="宋体"/>
        <charset val="134"/>
      </rPr>
      <t>万元</t>
    </r>
    <r>
      <rPr>
        <sz val="14"/>
        <rFont val="Times New Roman"/>
        <charset val="134"/>
      </rPr>
      <t xml:space="preserve">               </t>
    </r>
    <r>
      <rPr>
        <sz val="14"/>
        <rFont val="宋体"/>
        <charset val="134"/>
      </rPr>
      <t>规模：</t>
    </r>
    <r>
      <rPr>
        <sz val="14"/>
        <rFont val="Times New Roman"/>
        <charset val="134"/>
      </rPr>
      <t>18</t>
    </r>
    <r>
      <rPr>
        <sz val="14"/>
        <rFont val="宋体"/>
        <charset val="134"/>
      </rPr>
      <t>公里</t>
    </r>
    <r>
      <rPr>
        <sz val="14"/>
        <rFont val="Times New Roman"/>
        <charset val="134"/>
      </rPr>
      <t xml:space="preserve">
</t>
    </r>
    <r>
      <rPr>
        <sz val="14"/>
        <rFont val="宋体"/>
        <charset val="134"/>
      </rPr>
      <t>建设内容：乌恰镇新建</t>
    </r>
    <r>
      <rPr>
        <sz val="14"/>
        <rFont val="Times New Roman"/>
        <charset val="134"/>
      </rPr>
      <t>18</t>
    </r>
    <r>
      <rPr>
        <sz val="14"/>
        <rFont val="宋体"/>
        <charset val="134"/>
      </rPr>
      <t>公里4米农村道路及附属设施，每公里60万元，其中</t>
    </r>
    <r>
      <rPr>
        <sz val="14"/>
        <rFont val="Times New Roman"/>
        <charset val="134"/>
      </rPr>
      <t>3</t>
    </r>
    <r>
      <rPr>
        <sz val="14"/>
        <rFont val="宋体"/>
        <charset val="134"/>
      </rPr>
      <t>村</t>
    </r>
    <r>
      <rPr>
        <sz val="14"/>
        <rFont val="Times New Roman"/>
        <charset val="134"/>
      </rPr>
      <t>6</t>
    </r>
    <r>
      <rPr>
        <sz val="14"/>
        <rFont val="宋体"/>
        <charset val="134"/>
      </rPr>
      <t>公里、穿越</t>
    </r>
    <r>
      <rPr>
        <sz val="14"/>
        <rFont val="Times New Roman"/>
        <charset val="134"/>
      </rPr>
      <t>5</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村合计</t>
    </r>
    <r>
      <rPr>
        <sz val="14"/>
        <rFont val="Times New Roman"/>
        <charset val="134"/>
      </rPr>
      <t>8</t>
    </r>
    <r>
      <rPr>
        <sz val="14"/>
        <rFont val="宋体"/>
        <charset val="134"/>
      </rPr>
      <t>公里、</t>
    </r>
    <r>
      <rPr>
        <sz val="14"/>
        <rFont val="Times New Roman"/>
        <charset val="134"/>
      </rPr>
      <t>29</t>
    </r>
    <r>
      <rPr>
        <sz val="14"/>
        <rFont val="宋体"/>
        <charset val="134"/>
      </rPr>
      <t>村</t>
    </r>
    <r>
      <rPr>
        <sz val="14"/>
        <rFont val="Times New Roman"/>
        <charset val="134"/>
      </rPr>
      <t>4</t>
    </r>
    <r>
      <rPr>
        <sz val="14"/>
        <rFont val="宋体"/>
        <charset val="134"/>
      </rPr>
      <t>公里。</t>
    </r>
  </si>
  <si>
    <t>yjsx080</t>
  </si>
  <si>
    <t>英吉沙县色提力乡产业道路建设项目</t>
  </si>
  <si>
    <t>总投资：250万元        规模：3.14km
建设内容：路线全长3.14km，四级公路，路面宽度4m，路基宽度5m，配套建设涵洞、交通工程及沿线设施。</t>
  </si>
  <si>
    <t>社会效益：该项目的建设,将改善农村公路的交通状况，促进乡村物流和经济发展，从而保障乡村居民生活、生产持续健康发展，将有效提升建设区乡村人居环境条件,为建设美丽乡村及发展乡村旅游业及产业发展奠定基础。</t>
  </si>
  <si>
    <t>yjsx066</t>
  </si>
  <si>
    <t>英吉沙县2025年芒辛镇1村农村道路提升工程项目</t>
  </si>
  <si>
    <t>英吉沙县芒辛镇1村</t>
  </si>
  <si>
    <t xml:space="preserve">总投资：120万元         总规模：3公里
建设内容：对原有4-5米宽的3公里老旧农村道路进行提升改造，每公里投资40万元，投资120万元。                                                       </t>
  </si>
  <si>
    <r>
      <rPr>
        <b/>
        <sz val="14"/>
        <rFont val="宋体"/>
        <charset val="134"/>
        <scheme val="minor"/>
      </rPr>
      <t>社会效益：</t>
    </r>
    <r>
      <rPr>
        <sz val="14"/>
        <rFont val="宋体"/>
        <charset val="134"/>
        <scheme val="minor"/>
      </rPr>
      <t>提升农村公路通行能力、缩短出行时间、降低运输成本，提高道路安全性和服务质量，满足群众日常出行需求和开展农业生产，改善群众生产生活条件。</t>
    </r>
  </si>
  <si>
    <t>芒辛镇人民政府</t>
  </si>
  <si>
    <r>
      <rPr>
        <sz val="14"/>
        <color theme="1"/>
        <rFont val="宋体"/>
        <charset val="134"/>
      </rPr>
      <t>阿卜杜舒库尔</t>
    </r>
    <r>
      <rPr>
        <sz val="14"/>
        <color theme="1"/>
        <rFont val="方正仿宋_GBK"/>
        <charset val="134"/>
      </rPr>
      <t>·</t>
    </r>
    <r>
      <rPr>
        <sz val="14"/>
        <color theme="1"/>
        <rFont val="宋体"/>
        <charset val="134"/>
      </rPr>
      <t>麦麦提敏</t>
    </r>
  </si>
  <si>
    <t>yjsx067</t>
  </si>
  <si>
    <r>
      <rPr>
        <sz val="14"/>
        <rFont val="宋体"/>
        <charset val="134"/>
      </rPr>
      <t>英吉沙县</t>
    </r>
    <r>
      <rPr>
        <sz val="14"/>
        <rFont val="Times New Roman"/>
        <charset val="134"/>
      </rPr>
      <t>2025</t>
    </r>
    <r>
      <rPr>
        <sz val="14"/>
        <rFont val="宋体"/>
        <charset val="134"/>
      </rPr>
      <t>年村组道路改造提升项目</t>
    </r>
  </si>
  <si>
    <t>英吉沙县城关乡8村、9村、10村、13村，苏盖提乡4村、萨罕镇4村</t>
  </si>
  <si>
    <r>
      <rPr>
        <sz val="14"/>
        <rFont val="宋体"/>
        <charset val="134"/>
      </rPr>
      <t>总投资：210</t>
    </r>
    <r>
      <rPr>
        <sz val="14"/>
        <color theme="1"/>
        <rFont val="宋体"/>
        <charset val="134"/>
      </rPr>
      <t>万元</t>
    </r>
    <r>
      <rPr>
        <sz val="14"/>
        <color theme="1"/>
        <rFont val="Times New Roman"/>
        <charset val="134"/>
      </rPr>
      <t xml:space="preserve">                  </t>
    </r>
    <r>
      <rPr>
        <sz val="14"/>
        <color theme="1"/>
        <rFont val="宋体"/>
        <charset val="134"/>
      </rPr>
      <t>规模：8.4公里</t>
    </r>
    <r>
      <rPr>
        <sz val="14"/>
        <color theme="1"/>
        <rFont val="Times New Roman"/>
        <charset val="134"/>
      </rPr>
      <t xml:space="preserve">
</t>
    </r>
    <r>
      <rPr>
        <sz val="14"/>
        <color theme="1"/>
        <rFont val="宋体"/>
        <charset val="134"/>
      </rPr>
      <t>建设内容：在城关乡8村4组、2组、1组，10村1组，9村，13村3组村民小组路维修提升项目，改造扩宽城关乡乡村公路共计6公里，其中8村1000米、9村3组2000米；10村1000米，13村2000米，预算90万元。
在苏盖提乡4村维修长900米、宽3米的村道，路基回填30公分，水泥路面20公分，预算60万元。
在萨罕镇4村维修两段共长1500米、宽2米的村道，路基回填15-30公分，水泥路面20公分，预算60万元。</t>
    </r>
  </si>
  <si>
    <r>
      <rPr>
        <b/>
        <sz val="14"/>
        <color theme="1"/>
        <rFont val="宋体"/>
        <charset val="134"/>
      </rPr>
      <t>绩效目标：</t>
    </r>
    <r>
      <rPr>
        <sz val="14"/>
        <color theme="1"/>
        <rFont val="宋体"/>
        <charset val="134"/>
      </rPr>
      <t>改造扩宽城关乡乡村公路共计6公里，其中8村1000米、9村3组2000米；10村1000米，13村2000米，维修苏盖提乡4村900米村道，萨罕镇4村1500米村道。</t>
    </r>
  </si>
  <si>
    <t>县委统战部</t>
  </si>
  <si>
    <t>李金宣</t>
  </si>
  <si>
    <t>yjsx069</t>
  </si>
  <si>
    <r>
      <rPr>
        <sz val="14"/>
        <rFont val="宋体"/>
        <charset val="134"/>
      </rPr>
      <t>英吉沙县</t>
    </r>
    <r>
      <rPr>
        <sz val="14"/>
        <rFont val="Times New Roman"/>
        <charset val="134"/>
      </rPr>
      <t>2025</t>
    </r>
    <r>
      <rPr>
        <sz val="14"/>
        <rFont val="宋体"/>
        <charset val="134"/>
      </rPr>
      <t>年芒辛镇农村供水管网提升改造工程</t>
    </r>
  </si>
  <si>
    <r>
      <rPr>
        <sz val="14"/>
        <rFont val="宋体"/>
        <charset val="134"/>
      </rPr>
      <t>农村供水保障</t>
    </r>
    <r>
      <rPr>
        <sz val="14"/>
        <rFont val="Times New Roman"/>
        <charset val="134"/>
      </rPr>
      <t>(</t>
    </r>
    <r>
      <rPr>
        <sz val="14"/>
        <rFont val="宋体"/>
        <charset val="134"/>
      </rPr>
      <t>饮水安全</t>
    </r>
    <r>
      <rPr>
        <sz val="14"/>
        <rFont val="Times New Roman"/>
        <charset val="134"/>
      </rPr>
      <t>)</t>
    </r>
    <r>
      <rPr>
        <sz val="14"/>
        <rFont val="宋体"/>
        <charset val="134"/>
      </rPr>
      <t>工程建设</t>
    </r>
  </si>
  <si>
    <t>英吉沙县芒辛镇</t>
  </si>
  <si>
    <t>总投资：2600万元              规模：88.454公里
建设内容：输配水管道工程及管道附属建筑物以及老旧水厂自动化改造；配套消毒设备；管网改造88.454公里，新建闸阀井40座，泄水井11座，排气井17座，穿路25处，穿渠17处，新建输电线路1.5公里，更换变压器2台，维修改造机井3眼，监测系统1套。</t>
  </si>
  <si>
    <r>
      <rPr>
        <sz val="14"/>
        <rFont val="宋体"/>
        <charset val="134"/>
      </rPr>
      <t>社会效益：一是通过该项目的实施，进一步补齐英吉沙县基础设施短板，改善农村居民生活条件，为英吉沙县居民生活生产发展提供基本保障；二是本次工程中，吸纳新疆籍人员就业比例不少于</t>
    </r>
    <r>
      <rPr>
        <sz val="14"/>
        <rFont val="Times New Roman"/>
        <charset val="134"/>
      </rPr>
      <t xml:space="preserve"> 70%</t>
    </r>
    <r>
      <rPr>
        <sz val="14"/>
        <rFont val="宋体"/>
        <charset val="134"/>
      </rPr>
      <t>（其中普通基础工作岗位吸纳新疆籍劳动力就业比例不少于</t>
    </r>
    <r>
      <rPr>
        <sz val="14"/>
        <rFont val="Times New Roman"/>
        <charset val="134"/>
      </rPr>
      <t>90%</t>
    </r>
    <r>
      <rPr>
        <sz val="14"/>
        <rFont val="宋体"/>
        <charset val="134"/>
      </rPr>
      <t>）</t>
    </r>
  </si>
  <si>
    <t>英吉沙县水利局</t>
  </si>
  <si>
    <r>
      <rPr>
        <sz val="14"/>
        <rFont val="宋体"/>
        <charset val="134"/>
      </rPr>
      <t>开赛热</t>
    </r>
    <r>
      <rPr>
        <sz val="14"/>
        <rFont val="Times New Roman"/>
        <charset val="134"/>
      </rPr>
      <t>·</t>
    </r>
    <r>
      <rPr>
        <sz val="14"/>
        <rFont val="宋体"/>
        <charset val="134"/>
      </rPr>
      <t>库尔班</t>
    </r>
  </si>
  <si>
    <t>yjsx070</t>
  </si>
  <si>
    <r>
      <rPr>
        <sz val="14"/>
        <rFont val="宋体"/>
        <charset val="134"/>
      </rPr>
      <t>英吉沙县</t>
    </r>
    <r>
      <rPr>
        <sz val="14"/>
        <rFont val="Times New Roman"/>
        <charset val="134"/>
      </rPr>
      <t>2025</t>
    </r>
    <r>
      <rPr>
        <sz val="14"/>
        <rFont val="宋体"/>
        <charset val="134"/>
      </rPr>
      <t>年英也尔乡农村供水管网提升改造工程</t>
    </r>
  </si>
  <si>
    <t>英吉沙县英也尔乡</t>
  </si>
  <si>
    <t>总投资：2600万元                规模：112.02公里
建设内容：改造老旧输配水管道112.02公里及管道附属建筑物456座，改造更新应急水厂及附属设施，更新应急水井及输电线路和变压器，增加消毒设施及相关设备2套。增加自动化安全、水质检测设施设备等。</t>
  </si>
  <si>
    <t>四、巩固三保障成果</t>
  </si>
  <si>
    <t>yjsx075</t>
  </si>
  <si>
    <r>
      <rPr>
        <sz val="14"/>
        <rFont val="宋体"/>
        <charset val="134"/>
      </rPr>
      <t>英吉沙县</t>
    </r>
    <r>
      <rPr>
        <sz val="14"/>
        <rFont val="Times New Roman"/>
        <charset val="134"/>
      </rPr>
      <t>2025</t>
    </r>
    <r>
      <rPr>
        <sz val="14"/>
        <rFont val="宋体"/>
        <charset val="134"/>
      </rPr>
      <t>年雨露计划项目</t>
    </r>
  </si>
  <si>
    <t>教育</t>
  </si>
  <si>
    <r>
      <rPr>
        <sz val="14"/>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</si>
  <si>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r>
      <rPr>
        <sz val="14"/>
        <rFont val="宋体"/>
        <charset val="134"/>
      </rPr>
      <t>英吉沙县</t>
    </r>
    <r>
      <rPr>
        <sz val="16"/>
        <rFont val="Times New Roman"/>
        <charset val="134"/>
      </rPr>
      <t>14</t>
    </r>
    <r>
      <rPr>
        <sz val="16"/>
        <rFont val="宋体"/>
        <charset val="134"/>
      </rPr>
      <t>乡镇</t>
    </r>
  </si>
  <si>
    <r>
      <rPr>
        <sz val="14"/>
        <rFont val="宋体"/>
        <charset val="134"/>
      </rPr>
      <t>总投资：</t>
    </r>
    <r>
      <rPr>
        <sz val="14"/>
        <rFont val="Times New Roman"/>
        <charset val="134"/>
      </rPr>
      <t>2400</t>
    </r>
    <r>
      <rPr>
        <sz val="14"/>
        <rFont val="宋体"/>
        <charset val="134"/>
      </rPr>
      <t>万元</t>
    </r>
    <r>
      <rPr>
        <sz val="14"/>
        <rFont val="Times New Roman"/>
        <charset val="134"/>
      </rPr>
      <t xml:space="preserve">             </t>
    </r>
    <r>
      <rPr>
        <sz val="14"/>
        <rFont val="宋体"/>
        <charset val="134"/>
      </rPr>
      <t>规模：8</t>
    </r>
    <r>
      <rPr>
        <sz val="14"/>
        <rFont val="Times New Roman"/>
        <charset val="134"/>
      </rPr>
      <t>000</t>
    </r>
    <r>
      <rPr>
        <sz val="14"/>
        <rFont val="宋体"/>
        <charset val="134"/>
      </rPr>
      <t>人</t>
    </r>
    <r>
      <rPr>
        <sz val="14"/>
        <rFont val="Times New Roman"/>
        <charset val="134"/>
      </rPr>
      <t xml:space="preserve">                                
</t>
    </r>
    <r>
      <rPr>
        <sz val="14"/>
        <rFont val="宋体"/>
        <charset val="134"/>
      </rPr>
      <t>建设内容：英吉沙县户籍的家庭子女在接受中等职业教育（含普通中专、成人中专、职业高中、技工院校）、高等职业教育的（全日制普通大专、高职院校、技师学院等）顺利完成学业，确保每个孩子学习一项技能，创业就业能力得到提升。</t>
    </r>
  </si>
  <si>
    <t>社会效益：通过雨露计划项目的实施，使英吉沙县家庭子女初、高中毕业后接受中、高等职业教育的比例逐步提高，确保每个孩子学习一项技能，创业就业能力得到提升。</t>
  </si>
  <si>
    <t>教育局</t>
  </si>
  <si>
    <r>
      <rPr>
        <sz val="14"/>
        <rFont val="宋体"/>
        <charset val="134"/>
      </rPr>
      <t>安外尔</t>
    </r>
    <r>
      <rPr>
        <sz val="14"/>
        <rFont val="Times New Roman"/>
        <charset val="134"/>
      </rPr>
      <t>·</t>
    </r>
    <r>
      <rPr>
        <sz val="14"/>
        <rFont val="宋体"/>
        <charset val="134"/>
      </rPr>
      <t>赛都拉</t>
    </r>
  </si>
  <si>
    <t>五、其他</t>
  </si>
  <si>
    <t>yjsx076</t>
  </si>
  <si>
    <r>
      <rPr>
        <sz val="14"/>
        <rFont val="宋体"/>
        <charset val="134"/>
      </rPr>
      <t>英吉沙县</t>
    </r>
    <r>
      <rPr>
        <sz val="14"/>
        <rFont val="Times New Roman"/>
        <charset val="134"/>
      </rPr>
      <t>2025</t>
    </r>
    <r>
      <rPr>
        <sz val="14"/>
        <rFont val="宋体"/>
        <charset val="134"/>
      </rPr>
      <t>年健康饮茶送茶入户项目</t>
    </r>
  </si>
  <si>
    <t>其他</t>
  </si>
  <si>
    <r>
      <rPr>
        <sz val="14"/>
        <rFont val="宋体"/>
        <charset val="134"/>
      </rP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建设内容：对英吉沙县符合条件家庭，按照每户</t>
    </r>
    <r>
      <rPr>
        <sz val="14"/>
        <rFont val="Times New Roman"/>
        <charset val="134"/>
      </rPr>
      <t>2</t>
    </r>
    <r>
      <rPr>
        <sz val="14"/>
        <rFont val="宋体"/>
        <charset val="134"/>
      </rPr>
      <t>公斤标准赠送边销茶。</t>
    </r>
  </si>
  <si>
    <r>
      <rPr>
        <sz val="14"/>
        <rFont val="宋体"/>
        <charset val="134"/>
      </rPr>
      <t>社会效益：英吉沙县</t>
    </r>
    <r>
      <rPr>
        <sz val="14"/>
        <rFont val="Times New Roman"/>
        <charset val="134"/>
      </rPr>
      <t>7000</t>
    </r>
    <r>
      <rPr>
        <sz val="14"/>
        <rFont val="宋体"/>
        <charset val="134"/>
      </rPr>
      <t>余户符合条件家庭，按照每户</t>
    </r>
    <r>
      <rPr>
        <sz val="14"/>
        <rFont val="Times New Roman"/>
        <charset val="134"/>
      </rPr>
      <t>2</t>
    </r>
    <r>
      <rPr>
        <sz val="14"/>
        <rFont val="宋体"/>
        <charset val="134"/>
      </rPr>
      <t>公斤边销茶标准送茶入户，实现健康饮茶的目标。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</si>
</sst>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1">
    <font>
      <sz val="11"/>
      <color theme="1"/>
      <name val="宋体"/>
      <charset val="134"/>
      <scheme val="minor"/>
    </font>
    <font>
      <b/>
      <sz val="18"/>
      <name val="宋体"/>
      <charset val="134"/>
      <scheme val="minor"/>
    </font>
    <font>
      <b/>
      <sz val="18"/>
      <color rgb="FFFF0000"/>
      <name val="宋体"/>
      <charset val="134"/>
      <scheme val="minor"/>
    </font>
    <font>
      <b/>
      <sz val="24"/>
      <name val="宋体"/>
      <charset val="134"/>
      <scheme val="minor"/>
    </font>
    <font>
      <b/>
      <sz val="22"/>
      <name val="宋体"/>
      <charset val="134"/>
      <scheme val="minor"/>
    </font>
    <font>
      <b/>
      <sz val="26"/>
      <name val="宋体"/>
      <charset val="134"/>
      <scheme val="minor"/>
    </font>
    <font>
      <sz val="16"/>
      <name val="宋体"/>
      <charset val="134"/>
      <scheme val="minor"/>
    </font>
    <font>
      <b/>
      <sz val="16"/>
      <name val="宋体"/>
      <charset val="134"/>
      <scheme val="minor"/>
    </font>
    <font>
      <sz val="11"/>
      <name val="宋体"/>
      <charset val="134"/>
      <scheme val="minor"/>
    </font>
    <font>
      <sz val="36"/>
      <name val="方正小标宋_GBK"/>
      <charset val="134"/>
    </font>
    <font>
      <sz val="36"/>
      <name val="Times New Roman"/>
      <charset val="134"/>
    </font>
    <font>
      <b/>
      <sz val="14"/>
      <name val="Times New Roman"/>
      <charset val="134"/>
    </font>
    <font>
      <b/>
      <sz val="14"/>
      <name val="黑体"/>
      <charset val="134"/>
    </font>
    <font>
      <b/>
      <sz val="14"/>
      <color rgb="FFFF0000"/>
      <name val="Times New Roman"/>
      <charset val="134"/>
    </font>
    <font>
      <sz val="14"/>
      <name val="Times New Roman"/>
      <charset val="134"/>
    </font>
    <font>
      <b/>
      <sz val="14"/>
      <name val="宋体"/>
      <charset val="134"/>
    </font>
    <font>
      <sz val="14"/>
      <name val="宋体"/>
      <charset val="134"/>
    </font>
    <font>
      <sz val="16"/>
      <name val="Times New Roman"/>
      <charset val="134"/>
    </font>
    <font>
      <sz val="16"/>
      <name val="宋体"/>
      <charset val="134"/>
    </font>
    <font>
      <b/>
      <sz val="14"/>
      <color theme="1"/>
      <name val="Times New Roman"/>
      <charset val="134"/>
    </font>
    <font>
      <sz val="14"/>
      <name val="宋体"/>
      <charset val="134"/>
      <scheme val="minor"/>
    </font>
    <font>
      <b/>
      <sz val="14"/>
      <color theme="1"/>
      <name val="黑体"/>
      <charset val="134"/>
    </font>
    <font>
      <b/>
      <sz val="14"/>
      <name val="宋体"/>
      <charset val="134"/>
      <scheme val="minor"/>
    </font>
    <font>
      <sz val="16"/>
      <color theme="1"/>
      <name val="宋体"/>
      <charset val="134"/>
    </font>
    <font>
      <sz val="14"/>
      <color theme="1"/>
      <name val="宋体"/>
      <charset val="134"/>
    </font>
    <font>
      <sz val="14"/>
      <color theme="1"/>
      <name val="Times New Roman"/>
      <charset val="134"/>
    </font>
    <font>
      <b/>
      <sz val="14"/>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4"/>
      <color theme="1"/>
      <name val="方正仿宋_GBK"/>
      <charset val="134"/>
    </font>
    <font>
      <sz val="12"/>
      <name val="Times New Roman"/>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top"/>
    </xf>
    <xf numFmtId="0" fontId="0" fillId="0" borderId="0">
      <alignment vertical="center"/>
    </xf>
    <xf numFmtId="0" fontId="48" fillId="0" borderId="0">
      <alignment vertical="center"/>
    </xf>
    <xf numFmtId="0" fontId="0" fillId="0" borderId="0">
      <alignment vertical="center"/>
    </xf>
    <xf numFmtId="0" fontId="47" fillId="0" borderId="0">
      <alignment vertical="top"/>
    </xf>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49"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0" fontId="14" fillId="2"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9" fillId="2" borderId="4" xfId="0" applyFont="1" applyFill="1" applyBorder="1" applyAlignment="1">
      <alignment horizontal="center" vertical="center" wrapText="1"/>
    </xf>
    <xf numFmtId="0" fontId="14" fillId="0" borderId="4" xfId="0" applyFont="1" applyFill="1" applyBorder="1" applyAlignment="1">
      <alignment horizontal="center" vertical="center"/>
    </xf>
    <xf numFmtId="10" fontId="16" fillId="0" borderId="4" xfId="0" applyNumberFormat="1" applyFont="1" applyFill="1" applyBorder="1" applyAlignment="1">
      <alignment horizontal="left" vertical="center" wrapText="1"/>
    </xf>
    <xf numFmtId="0" fontId="20" fillId="0" borderId="4" xfId="0" applyFont="1" applyFill="1" applyBorder="1" applyAlignment="1" applyProtection="1">
      <alignment vertical="center" wrapText="1"/>
      <protection locked="0"/>
    </xf>
    <xf numFmtId="0" fontId="16"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left" vertical="center" wrapText="1"/>
    </xf>
    <xf numFmtId="0" fontId="16"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19" fillId="2" borderId="4" xfId="0" applyNumberFormat="1" applyFont="1" applyFill="1" applyBorder="1" applyAlignment="1">
      <alignment horizontal="center"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vertical="center" wrapText="1"/>
    </xf>
    <xf numFmtId="0" fontId="14" fillId="0" borderId="4" xfId="0" applyNumberFormat="1" applyFont="1" applyFill="1" applyBorder="1" applyAlignment="1">
      <alignment horizontal="justify" vertical="center" wrapText="1"/>
    </xf>
    <xf numFmtId="0" fontId="16" fillId="0" borderId="4" xfId="0" applyNumberFormat="1" applyFont="1" applyFill="1" applyBorder="1" applyAlignment="1">
      <alignment horizontal="justify" vertical="center" wrapText="1"/>
    </xf>
    <xf numFmtId="0" fontId="18" fillId="0" borderId="4" xfId="0" applyNumberFormat="1" applyFont="1" applyFill="1" applyBorder="1" applyAlignment="1">
      <alignment horizontal="justify" vertical="center" wrapText="1"/>
    </xf>
    <xf numFmtId="0" fontId="23" fillId="0" borderId="4" xfId="0" applyFont="1" applyFill="1" applyBorder="1" applyAlignment="1">
      <alignment horizontal="center" vertical="center" wrapText="1"/>
    </xf>
    <xf numFmtId="0" fontId="16" fillId="0" borderId="4" xfId="0" applyFont="1" applyFill="1" applyBorder="1" applyAlignment="1" applyProtection="1">
      <alignment horizontal="justify" vertical="center" wrapText="1"/>
      <protection locked="0"/>
    </xf>
    <xf numFmtId="0" fontId="24" fillId="0" borderId="4"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25" fillId="2" borderId="4" xfId="0" applyNumberFormat="1" applyFont="1" applyFill="1" applyBorder="1" applyAlignment="1">
      <alignment horizontal="justify" vertical="center" wrapText="1"/>
    </xf>
    <xf numFmtId="0" fontId="16" fillId="0" borderId="4" xfId="49" applyFont="1" applyFill="1" applyBorder="1" applyAlignment="1">
      <alignment horizontal="center" vertical="center" wrapText="1"/>
    </xf>
    <xf numFmtId="0" fontId="14" fillId="0" borderId="4" xfId="0" applyFont="1" applyFill="1" applyBorder="1" applyAlignment="1">
      <alignment horizontal="justify" vertical="center" wrapText="1"/>
    </xf>
    <xf numFmtId="0" fontId="22" fillId="0" borderId="4" xfId="0" applyFont="1" applyFill="1" applyBorder="1" applyAlignment="1">
      <alignment horizontal="justify" vertical="center" wrapText="1"/>
    </xf>
    <xf numFmtId="0" fontId="24" fillId="0" borderId="4" xfId="0" applyNumberFormat="1" applyFont="1" applyFill="1" applyBorder="1" applyAlignment="1">
      <alignment horizontal="center" vertical="center" wrapText="1"/>
    </xf>
    <xf numFmtId="0" fontId="26" fillId="0" borderId="4" xfId="0" applyFont="1" applyFill="1" applyBorder="1" applyAlignment="1">
      <alignment horizontal="justify"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6" xfId="51"/>
    <cellStyle name="常规 2 2 2" xfId="52"/>
    <cellStyle name="常规 2 2" xfId="53"/>
    <cellStyle name="常规 10 10" xfId="54"/>
    <cellStyle name="常规 5_11_1" xfId="55"/>
    <cellStyle name="常规 2" xfId="56"/>
    <cellStyle name="常规 5"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8"/>
  <sheetViews>
    <sheetView tabSelected="1" view="pageBreakPreview" zoomScale="70" zoomScaleNormal="40" workbookViewId="0">
      <pane xSplit="5" ySplit="7" topLeftCell="G35" activePane="bottomRight" state="frozen"/>
      <selection/>
      <selection pane="topRight"/>
      <selection pane="bottomLeft"/>
      <selection pane="bottomRight" activeCell="V39" sqref="V39"/>
    </sheetView>
  </sheetViews>
  <sheetFormatPr defaultColWidth="9" defaultRowHeight="13.5"/>
  <cols>
    <col min="1" max="1" width="7.04166666666667" style="10" customWidth="1"/>
    <col min="2" max="2" width="8.43333333333333" style="11" customWidth="1"/>
    <col min="3" max="3" width="19.8833333333333" style="12" customWidth="1"/>
    <col min="4" max="5" width="9.50833333333333" style="11" hidden="1" customWidth="1"/>
    <col min="6" max="6" width="4.55833333333333" style="11" hidden="1" customWidth="1"/>
    <col min="7" max="7" width="15.1416666666667" style="12" customWidth="1"/>
    <col min="8" max="8" width="63.8416666666667" style="13" customWidth="1"/>
    <col min="9" max="9" width="14.8" style="13" customWidth="1"/>
    <col min="10" max="11" width="14.8" style="11" customWidth="1"/>
    <col min="12" max="12" width="14.8" customWidth="1"/>
    <col min="13" max="13" width="12.3583333333333" customWidth="1"/>
    <col min="14" max="14" width="8.675" customWidth="1"/>
    <col min="15" max="15" width="7.94166666666667" customWidth="1"/>
    <col min="16" max="16" width="8.96666666666667" customWidth="1"/>
    <col min="17" max="17" width="7.05833333333333" customWidth="1"/>
    <col min="18" max="18" width="10.1416666666667" style="13" customWidth="1"/>
    <col min="19" max="19" width="6.025" style="13" customWidth="1"/>
    <col min="20" max="20" width="8.375" style="14" customWidth="1"/>
    <col min="21" max="21" width="11.6583333333333" style="15" customWidth="1"/>
    <col min="22" max="22" width="58.3333333333333" style="16" customWidth="1"/>
    <col min="23" max="23" width="14.7583333333333" style="17" customWidth="1"/>
    <col min="24" max="24" width="11.9666666666667" customWidth="1"/>
    <col min="25" max="25" width="15.1583333333333" customWidth="1"/>
    <col min="26" max="26" width="9" style="14" customWidth="1"/>
    <col min="27" max="16384" width="9" style="14"/>
  </cols>
  <sheetData>
    <row r="1" ht="43" customHeight="1" spans="1:25">
      <c r="A1" s="18" t="s">
        <v>0</v>
      </c>
      <c r="B1" s="19"/>
      <c r="C1" s="19"/>
      <c r="D1" s="19"/>
      <c r="E1" s="19"/>
      <c r="F1" s="19"/>
      <c r="G1" s="19"/>
      <c r="H1" s="19"/>
      <c r="I1" s="19"/>
      <c r="J1" s="19"/>
      <c r="K1" s="19"/>
      <c r="L1" s="19"/>
      <c r="M1" s="19"/>
      <c r="N1" s="19"/>
      <c r="O1" s="19"/>
      <c r="P1" s="19"/>
      <c r="Q1" s="19"/>
      <c r="R1" s="19"/>
      <c r="S1" s="19"/>
      <c r="T1" s="19"/>
      <c r="U1" s="19"/>
      <c r="V1" s="50"/>
      <c r="W1" s="19"/>
      <c r="X1" s="19"/>
      <c r="Y1" s="19"/>
    </row>
    <row r="2" s="1" customFormat="1" ht="22" customHeight="1" spans="1:25">
      <c r="A2" s="20" t="s">
        <v>1</v>
      </c>
      <c r="B2" s="20" t="s">
        <v>2</v>
      </c>
      <c r="C2" s="20" t="s">
        <v>3</v>
      </c>
      <c r="D2" s="20" t="s">
        <v>4</v>
      </c>
      <c r="E2" s="20" t="s">
        <v>5</v>
      </c>
      <c r="F2" s="20" t="s">
        <v>6</v>
      </c>
      <c r="G2" s="20" t="s">
        <v>7</v>
      </c>
      <c r="H2" s="21" t="s">
        <v>8</v>
      </c>
      <c r="I2" s="20" t="s">
        <v>9</v>
      </c>
      <c r="J2" s="43" t="s">
        <v>10</v>
      </c>
      <c r="K2" s="43"/>
      <c r="L2" s="43"/>
      <c r="M2" s="43"/>
      <c r="N2" s="43"/>
      <c r="O2" s="43"/>
      <c r="P2" s="43"/>
      <c r="Q2" s="43"/>
      <c r="R2" s="43"/>
      <c r="S2" s="43"/>
      <c r="T2" s="43"/>
      <c r="U2" s="20" t="s">
        <v>11</v>
      </c>
      <c r="V2" s="51" t="s">
        <v>12</v>
      </c>
      <c r="W2" s="20" t="s">
        <v>13</v>
      </c>
      <c r="X2" s="20" t="s">
        <v>14</v>
      </c>
      <c r="Y2" s="21" t="s">
        <v>15</v>
      </c>
    </row>
    <row r="3" s="1" customFormat="1" ht="22" customHeight="1" spans="1:25">
      <c r="A3" s="22"/>
      <c r="B3" s="22"/>
      <c r="C3" s="22"/>
      <c r="D3" s="22"/>
      <c r="E3" s="22"/>
      <c r="F3" s="22"/>
      <c r="G3" s="22"/>
      <c r="H3" s="22"/>
      <c r="I3" s="22"/>
      <c r="J3" s="43" t="s">
        <v>16</v>
      </c>
      <c r="K3" s="43"/>
      <c r="L3" s="43"/>
      <c r="M3" s="43"/>
      <c r="N3" s="43"/>
      <c r="O3" s="43"/>
      <c r="P3" s="43"/>
      <c r="Q3" s="43"/>
      <c r="R3" s="20" t="s">
        <v>17</v>
      </c>
      <c r="S3" s="20" t="s">
        <v>18</v>
      </c>
      <c r="T3" s="20" t="s">
        <v>19</v>
      </c>
      <c r="U3" s="22"/>
      <c r="V3" s="52"/>
      <c r="W3" s="22"/>
      <c r="X3" s="22"/>
      <c r="Y3" s="22"/>
    </row>
    <row r="4" s="1" customFormat="1" ht="34" customHeight="1" spans="1:25">
      <c r="A4" s="22"/>
      <c r="B4" s="22"/>
      <c r="C4" s="22"/>
      <c r="D4" s="22"/>
      <c r="E4" s="22"/>
      <c r="F4" s="22"/>
      <c r="G4" s="22"/>
      <c r="H4" s="22"/>
      <c r="I4" s="22"/>
      <c r="J4" s="20" t="s">
        <v>20</v>
      </c>
      <c r="K4" s="44" t="s">
        <v>21</v>
      </c>
      <c r="L4" s="45"/>
      <c r="M4" s="20" t="s">
        <v>22</v>
      </c>
      <c r="N4" s="20" t="s">
        <v>23</v>
      </c>
      <c r="O4" s="20" t="s">
        <v>24</v>
      </c>
      <c r="P4" s="20" t="s">
        <v>25</v>
      </c>
      <c r="Q4" s="20" t="s">
        <v>26</v>
      </c>
      <c r="R4" s="22"/>
      <c r="S4" s="22"/>
      <c r="T4" s="22"/>
      <c r="U4" s="22"/>
      <c r="V4" s="52"/>
      <c r="W4" s="22"/>
      <c r="X4" s="22"/>
      <c r="Y4" s="22"/>
    </row>
    <row r="5" s="2" customFormat="1" ht="34" customHeight="1" spans="1:25">
      <c r="A5" s="23"/>
      <c r="B5" s="23"/>
      <c r="C5" s="23"/>
      <c r="D5" s="23"/>
      <c r="E5" s="23"/>
      <c r="F5" s="23"/>
      <c r="G5" s="23"/>
      <c r="H5" s="23"/>
      <c r="I5" s="23"/>
      <c r="J5" s="23"/>
      <c r="K5" s="43" t="s">
        <v>27</v>
      </c>
      <c r="L5" s="43" t="s">
        <v>28</v>
      </c>
      <c r="M5" s="23"/>
      <c r="N5" s="23"/>
      <c r="O5" s="23"/>
      <c r="P5" s="23"/>
      <c r="Q5" s="23"/>
      <c r="R5" s="23"/>
      <c r="S5" s="23"/>
      <c r="T5" s="23"/>
      <c r="U5" s="23"/>
      <c r="V5" s="53"/>
      <c r="W5" s="23"/>
      <c r="X5" s="23"/>
      <c r="Y5" s="23"/>
    </row>
    <row r="6" s="3" customFormat="1" ht="25" customHeight="1" spans="1:25">
      <c r="A6" s="24" t="s">
        <v>29</v>
      </c>
      <c r="B6" s="24"/>
      <c r="C6" s="24"/>
      <c r="D6" s="24"/>
      <c r="E6" s="24"/>
      <c r="F6" s="24"/>
      <c r="G6" s="24"/>
      <c r="H6" s="25"/>
      <c r="I6" s="46">
        <f t="shared" ref="I6:I13" si="0">J6+R6+S6+T6</f>
        <v>83362.42</v>
      </c>
      <c r="J6" s="46">
        <f t="shared" ref="J6:J13" si="1">K6+L6+M6+N6+O6+P6+Q6</f>
        <v>82271.42</v>
      </c>
      <c r="K6" s="46">
        <f>K7+K41+K46+K55+K57</f>
        <v>64549.65</v>
      </c>
      <c r="L6" s="46">
        <f t="shared" ref="L6:T6" si="2">L7+L41+L46+L55+L57</f>
        <v>15392.6</v>
      </c>
      <c r="M6" s="46">
        <f t="shared" si="2"/>
        <v>1815</v>
      </c>
      <c r="N6" s="46">
        <f t="shared" si="2"/>
        <v>375</v>
      </c>
      <c r="O6" s="46">
        <f t="shared" si="2"/>
        <v>0</v>
      </c>
      <c r="P6" s="46">
        <f t="shared" si="2"/>
        <v>139.17</v>
      </c>
      <c r="Q6" s="46">
        <f t="shared" si="2"/>
        <v>0</v>
      </c>
      <c r="R6" s="46">
        <f t="shared" si="2"/>
        <v>1000</v>
      </c>
      <c r="S6" s="46">
        <f t="shared" si="2"/>
        <v>91</v>
      </c>
      <c r="T6" s="46">
        <f t="shared" si="2"/>
        <v>0</v>
      </c>
      <c r="U6" s="46"/>
      <c r="V6" s="54"/>
      <c r="W6" s="25"/>
      <c r="X6" s="55"/>
      <c r="Y6" s="55"/>
    </row>
    <row r="7" s="4" customFormat="1" ht="25" customHeight="1" spans="1:25">
      <c r="A7" s="26" t="s">
        <v>30</v>
      </c>
      <c r="B7" s="27"/>
      <c r="C7" s="28"/>
      <c r="D7" s="24"/>
      <c r="E7" s="24"/>
      <c r="F7" s="24"/>
      <c r="G7" s="24">
        <v>34</v>
      </c>
      <c r="H7" s="29">
        <f>I7/I6</f>
        <v>0.798966968569291</v>
      </c>
      <c r="I7" s="46">
        <f t="shared" si="0"/>
        <v>66603.82</v>
      </c>
      <c r="J7" s="46">
        <f t="shared" si="1"/>
        <v>66603.82</v>
      </c>
      <c r="K7" s="46">
        <f>SUM(K8:K40)</f>
        <v>59649.65</v>
      </c>
      <c r="L7" s="46">
        <f>SUM(L8:L40)</f>
        <v>5000</v>
      </c>
      <c r="M7" s="46">
        <f t="shared" ref="L7:U7" si="3">SUM(M8:M40)</f>
        <v>1815</v>
      </c>
      <c r="N7" s="46">
        <f t="shared" si="3"/>
        <v>0</v>
      </c>
      <c r="O7" s="46">
        <f t="shared" si="3"/>
        <v>0</v>
      </c>
      <c r="P7" s="46">
        <f t="shared" si="3"/>
        <v>139.17</v>
      </c>
      <c r="Q7" s="46">
        <f t="shared" si="3"/>
        <v>0</v>
      </c>
      <c r="R7" s="46">
        <f t="shared" si="3"/>
        <v>0</v>
      </c>
      <c r="S7" s="46">
        <f t="shared" si="3"/>
        <v>0</v>
      </c>
      <c r="T7" s="46">
        <f t="shared" si="3"/>
        <v>0</v>
      </c>
      <c r="U7" s="46"/>
      <c r="V7" s="54"/>
      <c r="W7" s="25"/>
      <c r="X7" s="25"/>
      <c r="Y7" s="25"/>
    </row>
    <row r="8" s="5" customFormat="1" ht="145" customHeight="1" spans="1:25">
      <c r="A8" s="30">
        <v>1</v>
      </c>
      <c r="B8" s="30" t="s">
        <v>31</v>
      </c>
      <c r="C8" s="31" t="s">
        <v>32</v>
      </c>
      <c r="D8" s="31" t="s">
        <v>33</v>
      </c>
      <c r="E8" s="31" t="s">
        <v>34</v>
      </c>
      <c r="F8" s="31" t="s">
        <v>35</v>
      </c>
      <c r="G8" s="31" t="s">
        <v>36</v>
      </c>
      <c r="H8" s="32" t="s">
        <v>37</v>
      </c>
      <c r="I8" s="47">
        <f t="shared" si="0"/>
        <v>15000</v>
      </c>
      <c r="J8" s="47">
        <f t="shared" si="1"/>
        <v>15000</v>
      </c>
      <c r="K8" s="47">
        <v>10000</v>
      </c>
      <c r="L8" s="47">
        <v>5000</v>
      </c>
      <c r="M8" s="48"/>
      <c r="N8" s="47"/>
      <c r="O8" s="47"/>
      <c r="P8" s="47"/>
      <c r="Q8" s="47"/>
      <c r="R8" s="47"/>
      <c r="S8" s="47"/>
      <c r="T8" s="47"/>
      <c r="U8" s="47">
        <v>15200</v>
      </c>
      <c r="V8" s="56" t="s">
        <v>38</v>
      </c>
      <c r="W8" s="31" t="s">
        <v>39</v>
      </c>
      <c r="X8" s="31" t="s">
        <v>40</v>
      </c>
      <c r="Y8" s="31"/>
    </row>
    <row r="9" s="5" customFormat="1" ht="109" customHeight="1" spans="1:25">
      <c r="A9" s="30">
        <v>2</v>
      </c>
      <c r="B9" s="30" t="s">
        <v>41</v>
      </c>
      <c r="C9" s="31" t="s">
        <v>42</v>
      </c>
      <c r="D9" s="31" t="s">
        <v>43</v>
      </c>
      <c r="E9" s="31" t="s">
        <v>44</v>
      </c>
      <c r="F9" s="31" t="s">
        <v>35</v>
      </c>
      <c r="G9" s="31" t="s">
        <v>45</v>
      </c>
      <c r="H9" s="32" t="s">
        <v>46</v>
      </c>
      <c r="I9" s="47">
        <f t="shared" si="0"/>
        <v>2000</v>
      </c>
      <c r="J9" s="47">
        <f t="shared" si="1"/>
        <v>2000</v>
      </c>
      <c r="K9" s="47">
        <v>2000</v>
      </c>
      <c r="L9" s="47"/>
      <c r="M9" s="47"/>
      <c r="N9" s="47"/>
      <c r="O9" s="47"/>
      <c r="P9" s="47"/>
      <c r="Q9" s="47"/>
      <c r="R9" s="47"/>
      <c r="S9" s="47"/>
      <c r="T9" s="47"/>
      <c r="U9" s="47">
        <v>780</v>
      </c>
      <c r="V9" s="56" t="s">
        <v>47</v>
      </c>
      <c r="W9" s="31" t="s">
        <v>39</v>
      </c>
      <c r="X9" s="31" t="s">
        <v>40</v>
      </c>
      <c r="Y9" s="31"/>
    </row>
    <row r="10" s="6" customFormat="1" ht="120" customHeight="1" spans="1:25">
      <c r="A10" s="30">
        <v>3</v>
      </c>
      <c r="B10" s="30" t="s">
        <v>48</v>
      </c>
      <c r="C10" s="31" t="s">
        <v>49</v>
      </c>
      <c r="D10" s="31" t="s">
        <v>43</v>
      </c>
      <c r="E10" s="31" t="s">
        <v>50</v>
      </c>
      <c r="F10" s="31" t="s">
        <v>35</v>
      </c>
      <c r="G10" s="31" t="s">
        <v>51</v>
      </c>
      <c r="H10" s="32" t="s">
        <v>52</v>
      </c>
      <c r="I10" s="47">
        <f t="shared" si="0"/>
        <v>2000</v>
      </c>
      <c r="J10" s="47">
        <f t="shared" si="1"/>
        <v>2000</v>
      </c>
      <c r="K10" s="47">
        <v>2000</v>
      </c>
      <c r="L10" s="47"/>
      <c r="M10" s="47"/>
      <c r="N10" s="47"/>
      <c r="O10" s="47"/>
      <c r="P10" s="47"/>
      <c r="Q10" s="47"/>
      <c r="R10" s="47"/>
      <c r="S10" s="47"/>
      <c r="T10" s="47"/>
      <c r="U10" s="47">
        <v>1000</v>
      </c>
      <c r="V10" s="56" t="s">
        <v>53</v>
      </c>
      <c r="W10" s="31" t="s">
        <v>54</v>
      </c>
      <c r="X10" s="31" t="s">
        <v>55</v>
      </c>
      <c r="Y10" s="31"/>
    </row>
    <row r="11" s="5" customFormat="1" ht="155" customHeight="1" spans="1:25">
      <c r="A11" s="30">
        <v>4</v>
      </c>
      <c r="B11" s="30" t="s">
        <v>56</v>
      </c>
      <c r="C11" s="31" t="s">
        <v>57</v>
      </c>
      <c r="D11" s="31" t="s">
        <v>43</v>
      </c>
      <c r="E11" s="31" t="s">
        <v>58</v>
      </c>
      <c r="F11" s="31" t="s">
        <v>35</v>
      </c>
      <c r="G11" s="31" t="s">
        <v>59</v>
      </c>
      <c r="H11" s="32" t="s">
        <v>60</v>
      </c>
      <c r="I11" s="47">
        <f t="shared" si="0"/>
        <v>1800</v>
      </c>
      <c r="J11" s="47">
        <f t="shared" si="1"/>
        <v>1800</v>
      </c>
      <c r="K11" s="47">
        <v>1800</v>
      </c>
      <c r="L11" s="47"/>
      <c r="M11" s="47"/>
      <c r="N11" s="47"/>
      <c r="O11" s="47"/>
      <c r="P11" s="47"/>
      <c r="Q11" s="47"/>
      <c r="R11" s="47"/>
      <c r="S11" s="47"/>
      <c r="T11" s="47"/>
      <c r="U11" s="47">
        <v>2100</v>
      </c>
      <c r="V11" s="57" t="s">
        <v>61</v>
      </c>
      <c r="W11" s="31" t="s">
        <v>39</v>
      </c>
      <c r="X11" s="31" t="s">
        <v>40</v>
      </c>
      <c r="Y11" s="31"/>
    </row>
    <row r="12" s="5" customFormat="1" ht="163" customHeight="1" spans="1:25">
      <c r="A12" s="30">
        <v>5</v>
      </c>
      <c r="B12" s="30" t="s">
        <v>62</v>
      </c>
      <c r="C12" s="31" t="s">
        <v>63</v>
      </c>
      <c r="D12" s="31" t="s">
        <v>43</v>
      </c>
      <c r="E12" s="31" t="s">
        <v>44</v>
      </c>
      <c r="F12" s="31" t="s">
        <v>35</v>
      </c>
      <c r="G12" s="31" t="s">
        <v>64</v>
      </c>
      <c r="H12" s="32" t="s">
        <v>65</v>
      </c>
      <c r="I12" s="47">
        <f t="shared" si="0"/>
        <v>3600</v>
      </c>
      <c r="J12" s="47">
        <f t="shared" si="1"/>
        <v>3600</v>
      </c>
      <c r="K12" s="47">
        <v>3600</v>
      </c>
      <c r="L12" s="47"/>
      <c r="M12" s="47"/>
      <c r="N12" s="47"/>
      <c r="O12" s="47"/>
      <c r="P12" s="47"/>
      <c r="Q12" s="47"/>
      <c r="R12" s="47"/>
      <c r="S12" s="47"/>
      <c r="T12" s="47"/>
      <c r="U12" s="47"/>
      <c r="V12" s="57" t="s">
        <v>66</v>
      </c>
      <c r="W12" s="31" t="s">
        <v>67</v>
      </c>
      <c r="X12" s="31" t="s">
        <v>68</v>
      </c>
      <c r="Y12" s="31"/>
    </row>
    <row r="13" s="5" customFormat="1" ht="163" customHeight="1" spans="1:25">
      <c r="A13" s="30">
        <v>6</v>
      </c>
      <c r="B13" s="33" t="s">
        <v>69</v>
      </c>
      <c r="C13" s="34" t="s">
        <v>70</v>
      </c>
      <c r="D13" s="34" t="s">
        <v>43</v>
      </c>
      <c r="E13" s="34" t="s">
        <v>44</v>
      </c>
      <c r="F13" s="34" t="s">
        <v>71</v>
      </c>
      <c r="G13" s="34" t="s">
        <v>72</v>
      </c>
      <c r="H13" s="35" t="s">
        <v>73</v>
      </c>
      <c r="I13" s="47">
        <f t="shared" si="0"/>
        <v>4960</v>
      </c>
      <c r="J13" s="47">
        <f t="shared" si="1"/>
        <v>4960</v>
      </c>
      <c r="K13" s="47">
        <v>4960</v>
      </c>
      <c r="L13" s="47"/>
      <c r="M13" s="47"/>
      <c r="N13" s="47"/>
      <c r="O13" s="47"/>
      <c r="P13" s="47"/>
      <c r="Q13" s="47"/>
      <c r="R13" s="47"/>
      <c r="S13" s="47"/>
      <c r="T13" s="47"/>
      <c r="U13" s="47">
        <v>3000</v>
      </c>
      <c r="V13" s="58" t="s">
        <v>74</v>
      </c>
      <c r="W13" s="34" t="s">
        <v>67</v>
      </c>
      <c r="X13" s="59" t="s">
        <v>75</v>
      </c>
      <c r="Y13" s="31"/>
    </row>
    <row r="14" s="5" customFormat="1" ht="128" customHeight="1" spans="1:25">
      <c r="A14" s="30">
        <v>7</v>
      </c>
      <c r="B14" s="30" t="s">
        <v>76</v>
      </c>
      <c r="C14" s="31" t="s">
        <v>77</v>
      </c>
      <c r="D14" s="31" t="s">
        <v>43</v>
      </c>
      <c r="E14" s="31" t="s">
        <v>44</v>
      </c>
      <c r="F14" s="31" t="s">
        <v>35</v>
      </c>
      <c r="G14" s="31" t="s">
        <v>78</v>
      </c>
      <c r="H14" s="32" t="s">
        <v>79</v>
      </c>
      <c r="I14" s="47">
        <v>7280</v>
      </c>
      <c r="J14" s="47">
        <v>7280</v>
      </c>
      <c r="K14" s="47">
        <v>7280</v>
      </c>
      <c r="L14" s="47"/>
      <c r="M14" s="47"/>
      <c r="N14" s="47"/>
      <c r="O14" s="47"/>
      <c r="P14" s="47"/>
      <c r="Q14" s="47"/>
      <c r="R14" s="47"/>
      <c r="S14" s="47"/>
      <c r="T14" s="47"/>
      <c r="U14" s="47">
        <v>2350</v>
      </c>
      <c r="V14" s="56" t="s">
        <v>80</v>
      </c>
      <c r="W14" s="31" t="s">
        <v>39</v>
      </c>
      <c r="X14" s="31" t="s">
        <v>40</v>
      </c>
      <c r="Y14" s="31"/>
    </row>
    <row r="15" s="5" customFormat="1" ht="189" customHeight="1" spans="1:25">
      <c r="A15" s="30">
        <v>8</v>
      </c>
      <c r="B15" s="30" t="s">
        <v>81</v>
      </c>
      <c r="C15" s="31" t="s">
        <v>82</v>
      </c>
      <c r="D15" s="31" t="s">
        <v>43</v>
      </c>
      <c r="E15" s="31" t="s">
        <v>44</v>
      </c>
      <c r="F15" s="31" t="s">
        <v>35</v>
      </c>
      <c r="G15" s="31" t="s">
        <v>83</v>
      </c>
      <c r="H15" s="32" t="s">
        <v>84</v>
      </c>
      <c r="I15" s="47">
        <v>4953.2</v>
      </c>
      <c r="J15" s="47">
        <v>4953.2</v>
      </c>
      <c r="K15" s="47">
        <v>4953.2</v>
      </c>
      <c r="L15" s="47"/>
      <c r="M15" s="47"/>
      <c r="N15" s="47"/>
      <c r="O15" s="47"/>
      <c r="P15" s="47"/>
      <c r="Q15" s="47"/>
      <c r="R15" s="47"/>
      <c r="S15" s="47"/>
      <c r="T15" s="47"/>
      <c r="U15" s="47">
        <v>3000</v>
      </c>
      <c r="V15" s="56" t="s">
        <v>85</v>
      </c>
      <c r="W15" s="31" t="s">
        <v>39</v>
      </c>
      <c r="X15" s="31" t="s">
        <v>40</v>
      </c>
      <c r="Y15" s="31"/>
    </row>
    <row r="16" s="5" customFormat="1" ht="128" customHeight="1" spans="1:25">
      <c r="A16" s="30">
        <v>9</v>
      </c>
      <c r="B16" s="30" t="s">
        <v>86</v>
      </c>
      <c r="C16" s="31" t="s">
        <v>87</v>
      </c>
      <c r="D16" s="31" t="s">
        <v>43</v>
      </c>
      <c r="E16" s="31" t="s">
        <v>44</v>
      </c>
      <c r="F16" s="31" t="s">
        <v>35</v>
      </c>
      <c r="G16" s="31" t="s">
        <v>78</v>
      </c>
      <c r="H16" s="32" t="s">
        <v>88</v>
      </c>
      <c r="I16" s="47">
        <v>1843.4</v>
      </c>
      <c r="J16" s="47">
        <v>1843.4</v>
      </c>
      <c r="K16" s="47">
        <v>1843.4</v>
      </c>
      <c r="L16" s="47"/>
      <c r="M16" s="47"/>
      <c r="N16" s="47"/>
      <c r="O16" s="47"/>
      <c r="P16" s="47"/>
      <c r="Q16" s="47"/>
      <c r="R16" s="47"/>
      <c r="S16" s="47"/>
      <c r="T16" s="47"/>
      <c r="U16" s="47">
        <v>2650</v>
      </c>
      <c r="V16" s="57" t="s">
        <v>89</v>
      </c>
      <c r="W16" s="31" t="s">
        <v>39</v>
      </c>
      <c r="X16" s="31" t="s">
        <v>40</v>
      </c>
      <c r="Y16" s="31"/>
    </row>
    <row r="17" s="5" customFormat="1" ht="128" customHeight="1" spans="1:25">
      <c r="A17" s="30">
        <v>10</v>
      </c>
      <c r="B17" s="30" t="s">
        <v>90</v>
      </c>
      <c r="C17" s="31" t="s">
        <v>91</v>
      </c>
      <c r="D17" s="30" t="s">
        <v>43</v>
      </c>
      <c r="E17" s="30" t="s">
        <v>44</v>
      </c>
      <c r="F17" s="30" t="s">
        <v>35</v>
      </c>
      <c r="G17" s="31" t="s">
        <v>92</v>
      </c>
      <c r="H17" s="32" t="s">
        <v>93</v>
      </c>
      <c r="I17" s="47">
        <f t="shared" ref="I17:I22" si="4">J17+R17+S17+T17</f>
        <v>3000</v>
      </c>
      <c r="J17" s="47">
        <f t="shared" ref="J17:J22" si="5">K17+L17+M17+N17+O17+P17+Q17</f>
        <v>3000</v>
      </c>
      <c r="K17" s="30">
        <v>3000</v>
      </c>
      <c r="L17" s="47"/>
      <c r="M17" s="47"/>
      <c r="N17" s="47"/>
      <c r="O17" s="47"/>
      <c r="P17" s="47"/>
      <c r="Q17" s="47"/>
      <c r="R17" s="47"/>
      <c r="S17" s="47"/>
      <c r="T17" s="47"/>
      <c r="U17" s="30">
        <v>1200</v>
      </c>
      <c r="V17" s="57" t="s">
        <v>94</v>
      </c>
      <c r="W17" s="31" t="s">
        <v>95</v>
      </c>
      <c r="X17" s="31" t="s">
        <v>96</v>
      </c>
      <c r="Y17" s="31"/>
    </row>
    <row r="18" s="5" customFormat="1" ht="147" customHeight="1" spans="1:25">
      <c r="A18" s="30">
        <v>11</v>
      </c>
      <c r="B18" s="30" t="s">
        <v>97</v>
      </c>
      <c r="C18" s="31" t="s">
        <v>98</v>
      </c>
      <c r="D18" s="31" t="s">
        <v>43</v>
      </c>
      <c r="E18" s="31" t="s">
        <v>44</v>
      </c>
      <c r="F18" s="31" t="s">
        <v>35</v>
      </c>
      <c r="G18" s="31" t="s">
        <v>99</v>
      </c>
      <c r="H18" s="32" t="s">
        <v>100</v>
      </c>
      <c r="I18" s="47">
        <f t="shared" si="4"/>
        <v>700</v>
      </c>
      <c r="J18" s="47">
        <f t="shared" si="5"/>
        <v>700</v>
      </c>
      <c r="K18" s="47">
        <v>700</v>
      </c>
      <c r="L18" s="47"/>
      <c r="M18" s="47"/>
      <c r="N18" s="47"/>
      <c r="O18" s="47"/>
      <c r="P18" s="47"/>
      <c r="Q18" s="47"/>
      <c r="R18" s="47"/>
      <c r="S18" s="47"/>
      <c r="T18" s="47"/>
      <c r="U18" s="47">
        <v>120</v>
      </c>
      <c r="V18" s="56" t="s">
        <v>101</v>
      </c>
      <c r="W18" s="31" t="s">
        <v>102</v>
      </c>
      <c r="X18" s="31" t="s">
        <v>103</v>
      </c>
      <c r="Y18" s="31"/>
    </row>
    <row r="19" s="5" customFormat="1" ht="150" customHeight="1" spans="1:25">
      <c r="A19" s="30">
        <v>12</v>
      </c>
      <c r="B19" s="30" t="s">
        <v>104</v>
      </c>
      <c r="C19" s="31" t="s">
        <v>105</v>
      </c>
      <c r="D19" s="31" t="s">
        <v>43</v>
      </c>
      <c r="E19" s="31" t="s">
        <v>50</v>
      </c>
      <c r="F19" s="31" t="s">
        <v>35</v>
      </c>
      <c r="G19" s="31" t="s">
        <v>106</v>
      </c>
      <c r="H19" s="32" t="s">
        <v>107</v>
      </c>
      <c r="I19" s="47">
        <f t="shared" si="4"/>
        <v>860</v>
      </c>
      <c r="J19" s="47">
        <f t="shared" si="5"/>
        <v>860</v>
      </c>
      <c r="K19" s="47">
        <v>860</v>
      </c>
      <c r="L19" s="47"/>
      <c r="M19" s="47"/>
      <c r="N19" s="47"/>
      <c r="O19" s="47"/>
      <c r="P19" s="47"/>
      <c r="Q19" s="47"/>
      <c r="R19" s="47"/>
      <c r="S19" s="47"/>
      <c r="T19" s="47"/>
      <c r="U19" s="47">
        <v>44530</v>
      </c>
      <c r="V19" s="57" t="s">
        <v>108</v>
      </c>
      <c r="W19" s="31" t="s">
        <v>109</v>
      </c>
      <c r="X19" s="31" t="s">
        <v>110</v>
      </c>
      <c r="Y19" s="31"/>
    </row>
    <row r="20" s="5" customFormat="1" ht="177" customHeight="1" spans="1:25">
      <c r="A20" s="30">
        <v>13</v>
      </c>
      <c r="B20" s="30" t="s">
        <v>111</v>
      </c>
      <c r="C20" s="31" t="s">
        <v>112</v>
      </c>
      <c r="D20" s="31" t="s">
        <v>43</v>
      </c>
      <c r="E20" s="31" t="s">
        <v>44</v>
      </c>
      <c r="F20" s="31" t="s">
        <v>35</v>
      </c>
      <c r="G20" s="31" t="s">
        <v>113</v>
      </c>
      <c r="H20" s="32" t="s">
        <v>114</v>
      </c>
      <c r="I20" s="47">
        <f t="shared" si="4"/>
        <v>277</v>
      </c>
      <c r="J20" s="47">
        <f t="shared" si="5"/>
        <v>277</v>
      </c>
      <c r="K20" s="47">
        <v>277</v>
      </c>
      <c r="L20" s="47"/>
      <c r="M20" s="47"/>
      <c r="N20" s="47"/>
      <c r="O20" s="47"/>
      <c r="P20" s="47"/>
      <c r="Q20" s="47"/>
      <c r="R20" s="47"/>
      <c r="S20" s="47"/>
      <c r="T20" s="47"/>
      <c r="U20" s="47">
        <v>200</v>
      </c>
      <c r="V20" s="60" t="s">
        <v>115</v>
      </c>
      <c r="W20" s="31" t="s">
        <v>102</v>
      </c>
      <c r="X20" s="61" t="s">
        <v>116</v>
      </c>
      <c r="Y20" s="31"/>
    </row>
    <row r="21" s="5" customFormat="1" ht="162" customHeight="1" spans="1:25">
      <c r="A21" s="30">
        <v>14</v>
      </c>
      <c r="B21" s="30" t="s">
        <v>117</v>
      </c>
      <c r="C21" s="31" t="s">
        <v>118</v>
      </c>
      <c r="D21" s="31" t="s">
        <v>43</v>
      </c>
      <c r="E21" s="31" t="s">
        <v>44</v>
      </c>
      <c r="F21" s="31" t="s">
        <v>71</v>
      </c>
      <c r="G21" s="31" t="s">
        <v>119</v>
      </c>
      <c r="H21" s="32" t="s">
        <v>120</v>
      </c>
      <c r="I21" s="47">
        <f t="shared" si="4"/>
        <v>2400</v>
      </c>
      <c r="J21" s="47">
        <f t="shared" si="5"/>
        <v>2400</v>
      </c>
      <c r="K21" s="47">
        <v>2400</v>
      </c>
      <c r="L21" s="47"/>
      <c r="M21" s="47"/>
      <c r="N21" s="47"/>
      <c r="O21" s="47"/>
      <c r="P21" s="47"/>
      <c r="Q21" s="47"/>
      <c r="R21" s="47"/>
      <c r="S21" s="47"/>
      <c r="T21" s="47"/>
      <c r="U21" s="47">
        <v>1230</v>
      </c>
      <c r="V21" s="57" t="s">
        <v>121</v>
      </c>
      <c r="W21" s="31" t="s">
        <v>122</v>
      </c>
      <c r="X21" s="31" t="s">
        <v>123</v>
      </c>
      <c r="Y21" s="31"/>
    </row>
    <row r="22" s="5" customFormat="1" ht="117" customHeight="1" spans="1:25">
      <c r="A22" s="30">
        <v>15</v>
      </c>
      <c r="B22" s="30" t="s">
        <v>124</v>
      </c>
      <c r="C22" s="31" t="s">
        <v>125</v>
      </c>
      <c r="D22" s="31" t="s">
        <v>33</v>
      </c>
      <c r="E22" s="31" t="s">
        <v>126</v>
      </c>
      <c r="F22" s="31" t="s">
        <v>35</v>
      </c>
      <c r="G22" s="31" t="s">
        <v>127</v>
      </c>
      <c r="H22" s="32" t="s">
        <v>128</v>
      </c>
      <c r="I22" s="47">
        <f t="shared" si="4"/>
        <v>700</v>
      </c>
      <c r="J22" s="47">
        <f t="shared" si="5"/>
        <v>700</v>
      </c>
      <c r="K22" s="47">
        <v>700</v>
      </c>
      <c r="L22" s="47"/>
      <c r="M22" s="47"/>
      <c r="N22" s="47"/>
      <c r="O22" s="47"/>
      <c r="P22" s="47"/>
      <c r="Q22" s="47"/>
      <c r="R22" s="47"/>
      <c r="S22" s="47"/>
      <c r="T22" s="47"/>
      <c r="U22" s="47">
        <v>400</v>
      </c>
      <c r="V22" s="57" t="s">
        <v>129</v>
      </c>
      <c r="W22" s="31" t="s">
        <v>122</v>
      </c>
      <c r="X22" s="31" t="s">
        <v>123</v>
      </c>
      <c r="Y22" s="31"/>
    </row>
    <row r="23" s="5" customFormat="1" ht="131.25" spans="1:25">
      <c r="A23" s="30">
        <v>17</v>
      </c>
      <c r="B23" s="30" t="s">
        <v>130</v>
      </c>
      <c r="C23" s="31" t="s">
        <v>131</v>
      </c>
      <c r="D23" s="31" t="s">
        <v>33</v>
      </c>
      <c r="E23" s="31" t="s">
        <v>34</v>
      </c>
      <c r="F23" s="31" t="s">
        <v>35</v>
      </c>
      <c r="G23" s="31" t="s">
        <v>132</v>
      </c>
      <c r="H23" s="32" t="s">
        <v>133</v>
      </c>
      <c r="I23" s="47">
        <f t="shared" ref="I23:I38" si="6">J23+R23+S23+T23</f>
        <v>1734</v>
      </c>
      <c r="J23" s="47">
        <f t="shared" ref="J23:J38" si="7">K23+L23+M23+N23+O23+P23+Q23</f>
        <v>1734</v>
      </c>
      <c r="K23" s="47">
        <v>1734</v>
      </c>
      <c r="L23" s="47"/>
      <c r="M23" s="47"/>
      <c r="N23" s="47"/>
      <c r="O23" s="47"/>
      <c r="P23" s="47"/>
      <c r="Q23" s="47"/>
      <c r="R23" s="47"/>
      <c r="S23" s="47"/>
      <c r="T23" s="47"/>
      <c r="U23" s="47">
        <v>69856</v>
      </c>
      <c r="V23" s="56" t="s">
        <v>134</v>
      </c>
      <c r="W23" s="31" t="s">
        <v>39</v>
      </c>
      <c r="X23" s="31" t="s">
        <v>40</v>
      </c>
      <c r="Y23" s="31"/>
    </row>
    <row r="24" s="5" customFormat="1" ht="93.75" spans="1:25">
      <c r="A24" s="30">
        <v>18</v>
      </c>
      <c r="B24" s="30" t="s">
        <v>135</v>
      </c>
      <c r="C24" s="31" t="s">
        <v>136</v>
      </c>
      <c r="D24" s="31" t="s">
        <v>33</v>
      </c>
      <c r="E24" s="31" t="s">
        <v>34</v>
      </c>
      <c r="F24" s="31" t="s">
        <v>35</v>
      </c>
      <c r="G24" s="31" t="s">
        <v>132</v>
      </c>
      <c r="H24" s="32" t="s">
        <v>137</v>
      </c>
      <c r="I24" s="47">
        <f t="shared" si="6"/>
        <v>600</v>
      </c>
      <c r="J24" s="47">
        <f t="shared" si="7"/>
        <v>600</v>
      </c>
      <c r="K24" s="47">
        <v>600</v>
      </c>
      <c r="L24" s="47"/>
      <c r="M24" s="47"/>
      <c r="N24" s="47"/>
      <c r="O24" s="47"/>
      <c r="P24" s="47"/>
      <c r="Q24" s="47"/>
      <c r="R24" s="47"/>
      <c r="S24" s="47"/>
      <c r="T24" s="47"/>
      <c r="U24" s="47">
        <v>30025</v>
      </c>
      <c r="V24" s="56" t="s">
        <v>138</v>
      </c>
      <c r="W24" s="31" t="s">
        <v>39</v>
      </c>
      <c r="X24" s="31" t="s">
        <v>40</v>
      </c>
      <c r="Y24" s="31"/>
    </row>
    <row r="25" s="5" customFormat="1" ht="112.5" spans="1:25">
      <c r="A25" s="30">
        <v>19</v>
      </c>
      <c r="B25" s="30" t="s">
        <v>139</v>
      </c>
      <c r="C25" s="31" t="s">
        <v>140</v>
      </c>
      <c r="D25" s="31" t="s">
        <v>33</v>
      </c>
      <c r="E25" s="31" t="s">
        <v>34</v>
      </c>
      <c r="F25" s="31" t="s">
        <v>35</v>
      </c>
      <c r="G25" s="31" t="s">
        <v>132</v>
      </c>
      <c r="H25" s="32" t="s">
        <v>141</v>
      </c>
      <c r="I25" s="47">
        <f t="shared" si="6"/>
        <v>812.05</v>
      </c>
      <c r="J25" s="47">
        <f t="shared" si="7"/>
        <v>812.05</v>
      </c>
      <c r="K25" s="47">
        <v>812.05</v>
      </c>
      <c r="L25" s="47"/>
      <c r="M25" s="47"/>
      <c r="N25" s="47"/>
      <c r="O25" s="47"/>
      <c r="P25" s="47"/>
      <c r="Q25" s="47"/>
      <c r="R25" s="47"/>
      <c r="S25" s="47"/>
      <c r="T25" s="47"/>
      <c r="U25" s="47">
        <v>78956</v>
      </c>
      <c r="V25" s="56" t="s">
        <v>142</v>
      </c>
      <c r="W25" s="31" t="s">
        <v>39</v>
      </c>
      <c r="X25" s="31" t="s">
        <v>40</v>
      </c>
      <c r="Y25" s="31"/>
    </row>
    <row r="26" s="5" customFormat="1" ht="191" customHeight="1" spans="1:25">
      <c r="A26" s="30">
        <v>20</v>
      </c>
      <c r="B26" s="30" t="s">
        <v>143</v>
      </c>
      <c r="C26" s="31" t="s">
        <v>144</v>
      </c>
      <c r="D26" s="31" t="s">
        <v>33</v>
      </c>
      <c r="E26" s="31" t="s">
        <v>126</v>
      </c>
      <c r="F26" s="31" t="s">
        <v>35</v>
      </c>
      <c r="G26" s="31" t="s">
        <v>145</v>
      </c>
      <c r="H26" s="32" t="s">
        <v>146</v>
      </c>
      <c r="I26" s="47">
        <f t="shared" si="6"/>
        <v>200</v>
      </c>
      <c r="J26" s="47">
        <f t="shared" si="7"/>
        <v>200</v>
      </c>
      <c r="K26" s="47">
        <v>200</v>
      </c>
      <c r="L26" s="47"/>
      <c r="M26" s="47"/>
      <c r="N26" s="47"/>
      <c r="O26" s="47"/>
      <c r="P26" s="47"/>
      <c r="Q26" s="47"/>
      <c r="R26" s="47"/>
      <c r="S26" s="47"/>
      <c r="T26" s="47"/>
      <c r="U26" s="47">
        <v>8000</v>
      </c>
      <c r="V26" s="56" t="s">
        <v>147</v>
      </c>
      <c r="W26" s="31" t="s">
        <v>122</v>
      </c>
      <c r="X26" s="31" t="s">
        <v>123</v>
      </c>
      <c r="Y26" s="31"/>
    </row>
    <row r="27" s="5" customFormat="1" ht="172" customHeight="1" spans="1:25">
      <c r="A27" s="30">
        <v>21</v>
      </c>
      <c r="B27" s="30" t="s">
        <v>148</v>
      </c>
      <c r="C27" s="31" t="s">
        <v>149</v>
      </c>
      <c r="D27" s="31" t="s">
        <v>33</v>
      </c>
      <c r="E27" s="31" t="s">
        <v>126</v>
      </c>
      <c r="F27" s="31" t="s">
        <v>35</v>
      </c>
      <c r="G27" s="31" t="s">
        <v>145</v>
      </c>
      <c r="H27" s="32" t="s">
        <v>150</v>
      </c>
      <c r="I27" s="47">
        <f t="shared" si="6"/>
        <v>3500</v>
      </c>
      <c r="J27" s="47">
        <f t="shared" si="7"/>
        <v>3500</v>
      </c>
      <c r="K27" s="47">
        <v>3500</v>
      </c>
      <c r="L27" s="47"/>
      <c r="M27" s="47"/>
      <c r="N27" s="47"/>
      <c r="O27" s="47"/>
      <c r="P27" s="47"/>
      <c r="Q27" s="47"/>
      <c r="R27" s="47"/>
      <c r="S27" s="47"/>
      <c r="T27" s="47"/>
      <c r="U27" s="47">
        <v>23000</v>
      </c>
      <c r="V27" s="56" t="s">
        <v>151</v>
      </c>
      <c r="W27" s="31" t="s">
        <v>122</v>
      </c>
      <c r="X27" s="31" t="s">
        <v>123</v>
      </c>
      <c r="Y27" s="31"/>
    </row>
    <row r="28" s="5" customFormat="1" ht="205" customHeight="1" spans="1:25">
      <c r="A28" s="30">
        <v>22</v>
      </c>
      <c r="B28" s="30" t="s">
        <v>152</v>
      </c>
      <c r="C28" s="31" t="s">
        <v>153</v>
      </c>
      <c r="D28" s="31" t="s">
        <v>33</v>
      </c>
      <c r="E28" s="31" t="s">
        <v>126</v>
      </c>
      <c r="F28" s="31" t="s">
        <v>35</v>
      </c>
      <c r="G28" s="31" t="s">
        <v>145</v>
      </c>
      <c r="H28" s="32" t="s">
        <v>154</v>
      </c>
      <c r="I28" s="47">
        <f t="shared" si="6"/>
        <v>1500</v>
      </c>
      <c r="J28" s="47">
        <f t="shared" si="7"/>
        <v>1500</v>
      </c>
      <c r="K28" s="47">
        <v>1500</v>
      </c>
      <c r="L28" s="47"/>
      <c r="M28" s="47"/>
      <c r="N28" s="47"/>
      <c r="O28" s="47"/>
      <c r="P28" s="47"/>
      <c r="Q28" s="47"/>
      <c r="R28" s="47"/>
      <c r="S28" s="47"/>
      <c r="T28" s="47"/>
      <c r="U28" s="47">
        <v>7000</v>
      </c>
      <c r="V28" s="56" t="s">
        <v>155</v>
      </c>
      <c r="W28" s="31" t="s">
        <v>122</v>
      </c>
      <c r="X28" s="31" t="s">
        <v>123</v>
      </c>
      <c r="Y28" s="31"/>
    </row>
    <row r="29" s="5" customFormat="1" ht="116" customHeight="1" spans="1:25">
      <c r="A29" s="30">
        <v>23</v>
      </c>
      <c r="B29" s="30" t="s">
        <v>156</v>
      </c>
      <c r="C29" s="31" t="s">
        <v>157</v>
      </c>
      <c r="D29" s="31" t="s">
        <v>33</v>
      </c>
      <c r="E29" s="31" t="s">
        <v>126</v>
      </c>
      <c r="F29" s="31" t="s">
        <v>35</v>
      </c>
      <c r="G29" s="31" t="s">
        <v>145</v>
      </c>
      <c r="H29" s="32" t="s">
        <v>158</v>
      </c>
      <c r="I29" s="47">
        <f t="shared" si="6"/>
        <v>100</v>
      </c>
      <c r="J29" s="47">
        <f t="shared" si="7"/>
        <v>100</v>
      </c>
      <c r="K29" s="47">
        <v>100</v>
      </c>
      <c r="L29" s="47"/>
      <c r="M29" s="47"/>
      <c r="N29" s="47"/>
      <c r="O29" s="47"/>
      <c r="P29" s="47"/>
      <c r="Q29" s="47"/>
      <c r="R29" s="47"/>
      <c r="S29" s="47"/>
      <c r="T29" s="47"/>
      <c r="U29" s="47">
        <v>8569</v>
      </c>
      <c r="V29" s="56" t="s">
        <v>159</v>
      </c>
      <c r="W29" s="31" t="s">
        <v>122</v>
      </c>
      <c r="X29" s="31" t="s">
        <v>123</v>
      </c>
      <c r="Y29" s="31"/>
    </row>
    <row r="30" s="5" customFormat="1" ht="156" customHeight="1" spans="1:25">
      <c r="A30" s="30">
        <v>24</v>
      </c>
      <c r="B30" s="30" t="s">
        <v>160</v>
      </c>
      <c r="C30" s="31" t="s">
        <v>161</v>
      </c>
      <c r="D30" s="31" t="s">
        <v>33</v>
      </c>
      <c r="E30" s="31" t="s">
        <v>126</v>
      </c>
      <c r="F30" s="31" t="s">
        <v>35</v>
      </c>
      <c r="G30" s="31" t="s">
        <v>145</v>
      </c>
      <c r="H30" s="32" t="s">
        <v>162</v>
      </c>
      <c r="I30" s="47">
        <f t="shared" si="6"/>
        <v>150</v>
      </c>
      <c r="J30" s="47">
        <f t="shared" si="7"/>
        <v>150</v>
      </c>
      <c r="K30" s="47">
        <v>150</v>
      </c>
      <c r="L30" s="47"/>
      <c r="M30" s="47"/>
      <c r="N30" s="47"/>
      <c r="O30" s="47"/>
      <c r="P30" s="47"/>
      <c r="Q30" s="47"/>
      <c r="R30" s="47"/>
      <c r="S30" s="47"/>
      <c r="T30" s="47"/>
      <c r="U30" s="47">
        <v>3000</v>
      </c>
      <c r="V30" s="56" t="s">
        <v>163</v>
      </c>
      <c r="W30" s="31" t="s">
        <v>122</v>
      </c>
      <c r="X30" s="31" t="s">
        <v>123</v>
      </c>
      <c r="Y30" s="31"/>
    </row>
    <row r="31" s="5" customFormat="1" ht="134" customHeight="1" spans="1:25">
      <c r="A31" s="30">
        <v>25</v>
      </c>
      <c r="B31" s="30" t="s">
        <v>164</v>
      </c>
      <c r="C31" s="31" t="s">
        <v>165</v>
      </c>
      <c r="D31" s="31" t="s">
        <v>33</v>
      </c>
      <c r="E31" s="31" t="s">
        <v>166</v>
      </c>
      <c r="F31" s="31" t="s">
        <v>35</v>
      </c>
      <c r="G31" s="31" t="s">
        <v>167</v>
      </c>
      <c r="H31" s="32" t="s">
        <v>168</v>
      </c>
      <c r="I31" s="47">
        <f t="shared" si="6"/>
        <v>9.52</v>
      </c>
      <c r="J31" s="47">
        <f t="shared" si="7"/>
        <v>9.52</v>
      </c>
      <c r="K31" s="47"/>
      <c r="L31" s="47"/>
      <c r="M31" s="47"/>
      <c r="N31" s="47"/>
      <c r="O31" s="47"/>
      <c r="P31" s="47">
        <v>9.52</v>
      </c>
      <c r="Q31" s="47"/>
      <c r="R31" s="47"/>
      <c r="S31" s="47"/>
      <c r="T31" s="47"/>
      <c r="U31" s="47">
        <v>46</v>
      </c>
      <c r="V31" s="56" t="s">
        <v>169</v>
      </c>
      <c r="W31" s="31" t="s">
        <v>170</v>
      </c>
      <c r="X31" s="31" t="s">
        <v>171</v>
      </c>
      <c r="Y31" s="31"/>
    </row>
    <row r="32" s="5" customFormat="1" ht="167" customHeight="1" spans="1:25">
      <c r="A32" s="30">
        <v>26</v>
      </c>
      <c r="B32" s="30" t="s">
        <v>172</v>
      </c>
      <c r="C32" s="31" t="s">
        <v>173</v>
      </c>
      <c r="D32" s="31" t="s">
        <v>33</v>
      </c>
      <c r="E32" s="31" t="s">
        <v>166</v>
      </c>
      <c r="F32" s="31" t="s">
        <v>35</v>
      </c>
      <c r="G32" s="31" t="s">
        <v>167</v>
      </c>
      <c r="H32" s="32" t="s">
        <v>174</v>
      </c>
      <c r="I32" s="47">
        <f t="shared" si="6"/>
        <v>129.65</v>
      </c>
      <c r="J32" s="47">
        <f t="shared" si="7"/>
        <v>129.65</v>
      </c>
      <c r="K32" s="47"/>
      <c r="L32" s="47"/>
      <c r="M32" s="47"/>
      <c r="N32" s="47"/>
      <c r="O32" s="47"/>
      <c r="P32" s="47">
        <v>129.65</v>
      </c>
      <c r="Q32" s="47"/>
      <c r="R32" s="47"/>
      <c r="S32" s="47"/>
      <c r="T32" s="47"/>
      <c r="U32" s="47">
        <v>46</v>
      </c>
      <c r="V32" s="56" t="s">
        <v>175</v>
      </c>
      <c r="W32" s="31" t="s">
        <v>170</v>
      </c>
      <c r="X32" s="31" t="s">
        <v>171</v>
      </c>
      <c r="Y32" s="31"/>
    </row>
    <row r="33" s="5" customFormat="1" ht="233" customHeight="1" spans="1:25">
      <c r="A33" s="30">
        <v>27</v>
      </c>
      <c r="B33" s="30" t="s">
        <v>176</v>
      </c>
      <c r="C33" s="31" t="s">
        <v>177</v>
      </c>
      <c r="D33" s="31" t="s">
        <v>178</v>
      </c>
      <c r="E33" s="31" t="s">
        <v>179</v>
      </c>
      <c r="F33" s="31" t="s">
        <v>35</v>
      </c>
      <c r="G33" s="31" t="s">
        <v>180</v>
      </c>
      <c r="H33" s="32" t="s">
        <v>181</v>
      </c>
      <c r="I33" s="47">
        <f t="shared" si="6"/>
        <v>480</v>
      </c>
      <c r="J33" s="47">
        <f t="shared" si="7"/>
        <v>480</v>
      </c>
      <c r="K33" s="47">
        <v>480</v>
      </c>
      <c r="L33" s="47"/>
      <c r="M33" s="47"/>
      <c r="N33" s="47"/>
      <c r="O33" s="47"/>
      <c r="P33" s="47"/>
      <c r="Q33" s="47"/>
      <c r="R33" s="47"/>
      <c r="S33" s="47"/>
      <c r="T33" s="47"/>
      <c r="U33" s="47">
        <v>2000</v>
      </c>
      <c r="V33" s="57" t="s">
        <v>182</v>
      </c>
      <c r="W33" s="61" t="s">
        <v>183</v>
      </c>
      <c r="X33" s="31" t="s">
        <v>184</v>
      </c>
      <c r="Y33" s="31"/>
    </row>
    <row r="34" s="5" customFormat="1" ht="109" customHeight="1" spans="1:25">
      <c r="A34" s="30">
        <v>28</v>
      </c>
      <c r="B34" s="30" t="s">
        <v>185</v>
      </c>
      <c r="C34" s="31" t="s">
        <v>186</v>
      </c>
      <c r="D34" s="31" t="s">
        <v>178</v>
      </c>
      <c r="E34" s="31" t="s">
        <v>187</v>
      </c>
      <c r="F34" s="31" t="s">
        <v>35</v>
      </c>
      <c r="G34" s="31" t="s">
        <v>188</v>
      </c>
      <c r="H34" s="32" t="s">
        <v>189</v>
      </c>
      <c r="I34" s="47">
        <f t="shared" si="6"/>
        <v>390</v>
      </c>
      <c r="J34" s="47">
        <f t="shared" si="7"/>
        <v>390</v>
      </c>
      <c r="K34" s="47"/>
      <c r="L34" s="47"/>
      <c r="M34" s="47">
        <v>390</v>
      </c>
      <c r="N34" s="47"/>
      <c r="O34" s="47"/>
      <c r="P34" s="47"/>
      <c r="Q34" s="47"/>
      <c r="R34" s="47"/>
      <c r="S34" s="47"/>
      <c r="T34" s="47"/>
      <c r="U34" s="47">
        <v>117</v>
      </c>
      <c r="V34" s="57" t="s">
        <v>190</v>
      </c>
      <c r="W34" s="31" t="s">
        <v>191</v>
      </c>
      <c r="X34" s="31" t="s">
        <v>192</v>
      </c>
      <c r="Y34" s="31"/>
    </row>
    <row r="35" s="5" customFormat="1" ht="101" customHeight="1" spans="1:25">
      <c r="A35" s="30">
        <v>29</v>
      </c>
      <c r="B35" s="30" t="s">
        <v>193</v>
      </c>
      <c r="C35" s="31" t="s">
        <v>194</v>
      </c>
      <c r="D35" s="31" t="s">
        <v>178</v>
      </c>
      <c r="E35" s="31" t="s">
        <v>187</v>
      </c>
      <c r="F35" s="31" t="s">
        <v>35</v>
      </c>
      <c r="G35" s="31" t="s">
        <v>195</v>
      </c>
      <c r="H35" s="32" t="s">
        <v>196</v>
      </c>
      <c r="I35" s="47">
        <f t="shared" si="6"/>
        <v>323</v>
      </c>
      <c r="J35" s="47">
        <f t="shared" si="7"/>
        <v>323</v>
      </c>
      <c r="K35" s="47"/>
      <c r="L35" s="47"/>
      <c r="M35" s="47">
        <v>323</v>
      </c>
      <c r="N35" s="47"/>
      <c r="O35" s="47"/>
      <c r="P35" s="47"/>
      <c r="Q35" s="47"/>
      <c r="R35" s="47"/>
      <c r="S35" s="47"/>
      <c r="T35" s="47"/>
      <c r="U35" s="47">
        <v>97</v>
      </c>
      <c r="V35" s="57" t="s">
        <v>197</v>
      </c>
      <c r="W35" s="31" t="s">
        <v>183</v>
      </c>
      <c r="X35" s="31" t="s">
        <v>184</v>
      </c>
      <c r="Y35" s="31"/>
    </row>
    <row r="36" s="5" customFormat="1" ht="100" customHeight="1" spans="1:25">
      <c r="A36" s="30">
        <v>30</v>
      </c>
      <c r="B36" s="30" t="s">
        <v>198</v>
      </c>
      <c r="C36" s="31" t="s">
        <v>199</v>
      </c>
      <c r="D36" s="31" t="s">
        <v>178</v>
      </c>
      <c r="E36" s="31" t="s">
        <v>187</v>
      </c>
      <c r="F36" s="31" t="s">
        <v>35</v>
      </c>
      <c r="G36" s="31" t="s">
        <v>200</v>
      </c>
      <c r="H36" s="32" t="s">
        <v>201</v>
      </c>
      <c r="I36" s="47">
        <f t="shared" si="6"/>
        <v>385</v>
      </c>
      <c r="J36" s="47">
        <f t="shared" si="7"/>
        <v>385</v>
      </c>
      <c r="K36" s="47"/>
      <c r="L36" s="47"/>
      <c r="M36" s="47">
        <v>385</v>
      </c>
      <c r="N36" s="47"/>
      <c r="O36" s="47"/>
      <c r="P36" s="47"/>
      <c r="Q36" s="47"/>
      <c r="R36" s="47"/>
      <c r="S36" s="47"/>
      <c r="T36" s="47"/>
      <c r="U36" s="47">
        <v>116</v>
      </c>
      <c r="V36" s="57" t="s">
        <v>202</v>
      </c>
      <c r="W36" s="31" t="s">
        <v>203</v>
      </c>
      <c r="X36" s="31" t="s">
        <v>204</v>
      </c>
      <c r="Y36" s="31"/>
    </row>
    <row r="37" s="5" customFormat="1" ht="102" customHeight="1" spans="1:25">
      <c r="A37" s="30">
        <v>31</v>
      </c>
      <c r="B37" s="30" t="s">
        <v>205</v>
      </c>
      <c r="C37" s="31" t="s">
        <v>206</v>
      </c>
      <c r="D37" s="31" t="s">
        <v>178</v>
      </c>
      <c r="E37" s="31" t="s">
        <v>187</v>
      </c>
      <c r="F37" s="31" t="s">
        <v>35</v>
      </c>
      <c r="G37" s="31" t="s">
        <v>207</v>
      </c>
      <c r="H37" s="32" t="s">
        <v>208</v>
      </c>
      <c r="I37" s="47">
        <f t="shared" si="6"/>
        <v>374</v>
      </c>
      <c r="J37" s="47">
        <f t="shared" si="7"/>
        <v>374</v>
      </c>
      <c r="K37" s="47"/>
      <c r="L37" s="47"/>
      <c r="M37" s="47">
        <v>374</v>
      </c>
      <c r="N37" s="47"/>
      <c r="O37" s="47"/>
      <c r="P37" s="47"/>
      <c r="Q37" s="47"/>
      <c r="R37" s="47"/>
      <c r="S37" s="47"/>
      <c r="T37" s="47"/>
      <c r="U37" s="47">
        <v>113</v>
      </c>
      <c r="V37" s="57" t="s">
        <v>209</v>
      </c>
      <c r="W37" s="31" t="s">
        <v>210</v>
      </c>
      <c r="X37" s="31" t="s">
        <v>211</v>
      </c>
      <c r="Y37" s="31"/>
    </row>
    <row r="38" s="5" customFormat="1" ht="94" customHeight="1" spans="1:25">
      <c r="A38" s="30">
        <v>32</v>
      </c>
      <c r="B38" s="30" t="s">
        <v>212</v>
      </c>
      <c r="C38" s="31" t="s">
        <v>213</v>
      </c>
      <c r="D38" s="31" t="s">
        <v>178</v>
      </c>
      <c r="E38" s="31" t="s">
        <v>187</v>
      </c>
      <c r="F38" s="31" t="s">
        <v>35</v>
      </c>
      <c r="G38" s="31" t="s">
        <v>214</v>
      </c>
      <c r="H38" s="32" t="s">
        <v>215</v>
      </c>
      <c r="I38" s="47">
        <f t="shared" si="6"/>
        <v>343</v>
      </c>
      <c r="J38" s="47">
        <f t="shared" si="7"/>
        <v>343</v>
      </c>
      <c r="K38" s="47"/>
      <c r="L38" s="47"/>
      <c r="M38" s="47">
        <v>343</v>
      </c>
      <c r="N38" s="47"/>
      <c r="O38" s="47"/>
      <c r="P38" s="47"/>
      <c r="Q38" s="47"/>
      <c r="R38" s="47"/>
      <c r="S38" s="47"/>
      <c r="T38" s="47"/>
      <c r="U38" s="47">
        <v>103</v>
      </c>
      <c r="V38" s="57" t="s">
        <v>216</v>
      </c>
      <c r="W38" s="31" t="s">
        <v>217</v>
      </c>
      <c r="X38" s="31" t="s">
        <v>218</v>
      </c>
      <c r="Y38" s="31"/>
    </row>
    <row r="39" s="5" customFormat="1" ht="95" customHeight="1" spans="1:25">
      <c r="A39" s="30">
        <v>33</v>
      </c>
      <c r="B39" s="30" t="s">
        <v>219</v>
      </c>
      <c r="C39" s="34" t="s">
        <v>220</v>
      </c>
      <c r="D39" s="34" t="s">
        <v>43</v>
      </c>
      <c r="E39" s="34" t="s">
        <v>44</v>
      </c>
      <c r="F39" s="31" t="s">
        <v>35</v>
      </c>
      <c r="G39" s="31" t="s">
        <v>221</v>
      </c>
      <c r="H39" s="32" t="s">
        <v>222</v>
      </c>
      <c r="I39" s="47">
        <f t="shared" ref="I39:I58" si="8">J39+R39+S39+T39</f>
        <v>2000</v>
      </c>
      <c r="J39" s="47">
        <f t="shared" ref="J39:J58" si="9">K39+L39+M39+N39+O39+P39+Q39</f>
        <v>2000</v>
      </c>
      <c r="K39" s="47">
        <v>2000</v>
      </c>
      <c r="L39" s="47"/>
      <c r="M39" s="47"/>
      <c r="N39" s="47"/>
      <c r="O39" s="47"/>
      <c r="P39" s="47"/>
      <c r="Q39" s="47"/>
      <c r="R39" s="47"/>
      <c r="S39" s="47"/>
      <c r="T39" s="47"/>
      <c r="U39" s="47"/>
      <c r="V39" s="57" t="s">
        <v>223</v>
      </c>
      <c r="W39" s="31" t="s">
        <v>39</v>
      </c>
      <c r="X39" s="31" t="s">
        <v>40</v>
      </c>
      <c r="Y39" s="30"/>
    </row>
    <row r="40" s="5" customFormat="1" ht="108" customHeight="1" spans="1:25">
      <c r="A40" s="30">
        <v>34</v>
      </c>
      <c r="B40" s="30" t="s">
        <v>224</v>
      </c>
      <c r="C40" s="31" t="s">
        <v>225</v>
      </c>
      <c r="D40" s="31" t="s">
        <v>226</v>
      </c>
      <c r="E40" s="31" t="s">
        <v>227</v>
      </c>
      <c r="F40" s="31" t="s">
        <v>35</v>
      </c>
      <c r="G40" s="31" t="s">
        <v>145</v>
      </c>
      <c r="H40" s="32" t="s">
        <v>228</v>
      </c>
      <c r="I40" s="47">
        <f t="shared" si="8"/>
        <v>2200</v>
      </c>
      <c r="J40" s="47">
        <f t="shared" si="9"/>
        <v>2200</v>
      </c>
      <c r="K40" s="47">
        <v>2200</v>
      </c>
      <c r="L40" s="47"/>
      <c r="M40" s="47"/>
      <c r="N40" s="47"/>
      <c r="O40" s="47"/>
      <c r="P40" s="47"/>
      <c r="Q40" s="47"/>
      <c r="R40" s="47"/>
      <c r="S40" s="47"/>
      <c r="T40" s="47"/>
      <c r="U40" s="47">
        <v>19431</v>
      </c>
      <c r="V40" s="56" t="s">
        <v>229</v>
      </c>
      <c r="W40" s="31" t="s">
        <v>39</v>
      </c>
      <c r="X40" s="31" t="s">
        <v>40</v>
      </c>
      <c r="Y40" s="31"/>
    </row>
    <row r="41" s="7" customFormat="1" ht="25" customHeight="1" spans="1:25">
      <c r="A41" s="26" t="s">
        <v>230</v>
      </c>
      <c r="B41" s="27"/>
      <c r="C41" s="28"/>
      <c r="D41" s="36"/>
      <c r="E41" s="36"/>
      <c r="F41" s="36"/>
      <c r="G41" s="24">
        <v>4</v>
      </c>
      <c r="H41" s="29">
        <f>I41/I6</f>
        <v>0.0703386489979538</v>
      </c>
      <c r="I41" s="46">
        <f t="shared" si="8"/>
        <v>5863.6</v>
      </c>
      <c r="J41" s="46">
        <f t="shared" si="9"/>
        <v>5863.6</v>
      </c>
      <c r="K41" s="46">
        <f>SUM(K42:K45)</f>
        <v>2500</v>
      </c>
      <c r="L41" s="46">
        <f>SUM(L42:L45)</f>
        <v>3363.6</v>
      </c>
      <c r="M41" s="46">
        <f t="shared" ref="L41:U41" si="10">SUM(M42:M44)</f>
        <v>0</v>
      </c>
      <c r="N41" s="46">
        <f t="shared" si="10"/>
        <v>0</v>
      </c>
      <c r="O41" s="46">
        <f t="shared" si="10"/>
        <v>0</v>
      </c>
      <c r="P41" s="46">
        <f t="shared" si="10"/>
        <v>0</v>
      </c>
      <c r="Q41" s="46">
        <f t="shared" si="10"/>
        <v>0</v>
      </c>
      <c r="R41" s="46">
        <f t="shared" si="10"/>
        <v>0</v>
      </c>
      <c r="S41" s="46">
        <f t="shared" si="10"/>
        <v>0</v>
      </c>
      <c r="T41" s="46">
        <f t="shared" si="10"/>
        <v>0</v>
      </c>
      <c r="U41" s="62"/>
      <c r="V41" s="63"/>
      <c r="W41" s="24"/>
      <c r="X41" s="25"/>
      <c r="Y41" s="25"/>
    </row>
    <row r="42" s="6" customFormat="1" ht="93.75" spans="1:25">
      <c r="A42" s="37">
        <v>35</v>
      </c>
      <c r="B42" s="30" t="s">
        <v>231</v>
      </c>
      <c r="C42" s="31" t="s">
        <v>232</v>
      </c>
      <c r="D42" s="31" t="s">
        <v>233</v>
      </c>
      <c r="E42" s="31" t="s">
        <v>234</v>
      </c>
      <c r="F42" s="31" t="s">
        <v>35</v>
      </c>
      <c r="G42" s="31" t="s">
        <v>145</v>
      </c>
      <c r="H42" s="38" t="s">
        <v>235</v>
      </c>
      <c r="I42" s="47">
        <f t="shared" si="8"/>
        <v>1203.6</v>
      </c>
      <c r="J42" s="47">
        <f t="shared" si="9"/>
        <v>1203.6</v>
      </c>
      <c r="K42" s="47"/>
      <c r="L42" s="47">
        <v>1203.6</v>
      </c>
      <c r="M42" s="47"/>
      <c r="N42" s="47"/>
      <c r="O42" s="47"/>
      <c r="P42" s="47"/>
      <c r="Q42" s="47"/>
      <c r="R42" s="47"/>
      <c r="S42" s="47"/>
      <c r="T42" s="47"/>
      <c r="U42" s="47">
        <v>1003</v>
      </c>
      <c r="V42" s="56" t="s">
        <v>236</v>
      </c>
      <c r="W42" s="64" t="s">
        <v>237</v>
      </c>
      <c r="X42" s="31" t="s">
        <v>238</v>
      </c>
      <c r="Y42" s="31"/>
    </row>
    <row r="43" s="6" customFormat="1" ht="114" customHeight="1" spans="1:25">
      <c r="A43" s="37">
        <v>36</v>
      </c>
      <c r="B43" s="30" t="s">
        <v>239</v>
      </c>
      <c r="C43" s="31" t="s">
        <v>240</v>
      </c>
      <c r="D43" s="31" t="s">
        <v>233</v>
      </c>
      <c r="E43" s="31" t="s">
        <v>241</v>
      </c>
      <c r="F43" s="31" t="s">
        <v>35</v>
      </c>
      <c r="G43" s="31" t="s">
        <v>145</v>
      </c>
      <c r="H43" s="38" t="s">
        <v>242</v>
      </c>
      <c r="I43" s="47">
        <f t="shared" si="8"/>
        <v>700</v>
      </c>
      <c r="J43" s="47">
        <f t="shared" si="9"/>
        <v>700</v>
      </c>
      <c r="K43" s="47">
        <v>320</v>
      </c>
      <c r="L43" s="47">
        <v>380</v>
      </c>
      <c r="M43" s="47"/>
      <c r="N43" s="47"/>
      <c r="O43" s="47"/>
      <c r="P43" s="47"/>
      <c r="Q43" s="47"/>
      <c r="R43" s="47"/>
      <c r="S43" s="47"/>
      <c r="T43" s="47"/>
      <c r="U43" s="47">
        <v>6500</v>
      </c>
      <c r="V43" s="56" t="s">
        <v>243</v>
      </c>
      <c r="W43" s="31" t="s">
        <v>39</v>
      </c>
      <c r="X43" s="31" t="s">
        <v>40</v>
      </c>
      <c r="Y43" s="31"/>
    </row>
    <row r="44" s="6" customFormat="1" ht="75" spans="1:25">
      <c r="A44" s="37">
        <v>37</v>
      </c>
      <c r="B44" s="30" t="s">
        <v>244</v>
      </c>
      <c r="C44" s="31" t="s">
        <v>245</v>
      </c>
      <c r="D44" s="31" t="s">
        <v>246</v>
      </c>
      <c r="E44" s="31" t="s">
        <v>246</v>
      </c>
      <c r="F44" s="31" t="s">
        <v>35</v>
      </c>
      <c r="G44" s="31" t="s">
        <v>145</v>
      </c>
      <c r="H44" s="38" t="s">
        <v>247</v>
      </c>
      <c r="I44" s="47">
        <f t="shared" si="8"/>
        <v>3780</v>
      </c>
      <c r="J44" s="47">
        <f t="shared" si="9"/>
        <v>3780</v>
      </c>
      <c r="K44" s="47">
        <v>2000</v>
      </c>
      <c r="L44" s="47">
        <v>1780</v>
      </c>
      <c r="M44" s="47"/>
      <c r="N44" s="47"/>
      <c r="O44" s="47"/>
      <c r="P44" s="47"/>
      <c r="Q44" s="47"/>
      <c r="R44" s="47"/>
      <c r="S44" s="47"/>
      <c r="T44" s="47"/>
      <c r="U44" s="47">
        <v>3600</v>
      </c>
      <c r="V44" s="56" t="s">
        <v>248</v>
      </c>
      <c r="W44" s="31" t="s">
        <v>39</v>
      </c>
      <c r="X44" s="31" t="s">
        <v>40</v>
      </c>
      <c r="Y44" s="31"/>
    </row>
    <row r="45" s="6" customFormat="1" ht="124" customHeight="1" spans="1:25">
      <c r="A45" s="37">
        <v>38</v>
      </c>
      <c r="B45" s="30" t="s">
        <v>249</v>
      </c>
      <c r="C45" s="31" t="s">
        <v>250</v>
      </c>
      <c r="D45" s="31" t="s">
        <v>251</v>
      </c>
      <c r="E45" s="31" t="s">
        <v>252</v>
      </c>
      <c r="F45" s="31" t="s">
        <v>35</v>
      </c>
      <c r="G45" s="31" t="s">
        <v>253</v>
      </c>
      <c r="H45" s="39" t="s">
        <v>254</v>
      </c>
      <c r="I45" s="47">
        <f t="shared" si="8"/>
        <v>180</v>
      </c>
      <c r="J45" s="47">
        <f t="shared" si="9"/>
        <v>180</v>
      </c>
      <c r="K45" s="47">
        <v>180</v>
      </c>
      <c r="L45" s="47"/>
      <c r="M45" s="47"/>
      <c r="N45" s="47"/>
      <c r="O45" s="47"/>
      <c r="P45" s="47"/>
      <c r="Q45" s="47"/>
      <c r="R45" s="47"/>
      <c r="S45" s="47"/>
      <c r="T45" s="47"/>
      <c r="U45" s="47">
        <v>1000</v>
      </c>
      <c r="V45" s="65" t="s">
        <v>255</v>
      </c>
      <c r="W45" s="31" t="s">
        <v>256</v>
      </c>
      <c r="X45" s="31" t="s">
        <v>257</v>
      </c>
      <c r="Y45" s="31"/>
    </row>
    <row r="46" s="7" customFormat="1" ht="25" customHeight="1" spans="1:25">
      <c r="A46" s="26" t="s">
        <v>258</v>
      </c>
      <c r="B46" s="27"/>
      <c r="C46" s="28"/>
      <c r="D46" s="36"/>
      <c r="E46" s="36"/>
      <c r="F46" s="36"/>
      <c r="G46" s="24">
        <v>8</v>
      </c>
      <c r="H46" s="29">
        <f>I46/I6</f>
        <v>0.101364619693142</v>
      </c>
      <c r="I46" s="46">
        <f t="shared" si="8"/>
        <v>8450</v>
      </c>
      <c r="J46" s="46">
        <f t="shared" si="9"/>
        <v>7359</v>
      </c>
      <c r="K46" s="46">
        <f>SUM(K47:K54)</f>
        <v>0</v>
      </c>
      <c r="L46" s="46">
        <f>SUM(L47:L54)</f>
        <v>7029</v>
      </c>
      <c r="M46" s="46">
        <f t="shared" ref="L46:U46" si="11">SUM(M47:M54)</f>
        <v>0</v>
      </c>
      <c r="N46" s="46">
        <f t="shared" si="11"/>
        <v>330</v>
      </c>
      <c r="O46" s="46">
        <f t="shared" si="11"/>
        <v>0</v>
      </c>
      <c r="P46" s="46">
        <f t="shared" si="11"/>
        <v>0</v>
      </c>
      <c r="Q46" s="46">
        <f t="shared" si="11"/>
        <v>0</v>
      </c>
      <c r="R46" s="46">
        <f t="shared" si="11"/>
        <v>1000</v>
      </c>
      <c r="S46" s="46">
        <f t="shared" si="11"/>
        <v>91</v>
      </c>
      <c r="T46" s="46">
        <f t="shared" si="11"/>
        <v>0</v>
      </c>
      <c r="U46" s="62"/>
      <c r="V46" s="63"/>
      <c r="W46" s="24"/>
      <c r="X46" s="25"/>
      <c r="Y46" s="25"/>
    </row>
    <row r="47" s="6" customFormat="1" ht="226" customHeight="1" spans="1:25">
      <c r="A47" s="30">
        <v>39</v>
      </c>
      <c r="B47" s="30" t="s">
        <v>259</v>
      </c>
      <c r="C47" s="31" t="s">
        <v>260</v>
      </c>
      <c r="D47" s="31" t="s">
        <v>261</v>
      </c>
      <c r="E47" s="31" t="s">
        <v>262</v>
      </c>
      <c r="F47" s="31" t="s">
        <v>35</v>
      </c>
      <c r="G47" s="31" t="s">
        <v>263</v>
      </c>
      <c r="H47" s="38" t="s">
        <v>264</v>
      </c>
      <c r="I47" s="47">
        <f t="shared" si="8"/>
        <v>1190</v>
      </c>
      <c r="J47" s="47">
        <f t="shared" si="9"/>
        <v>99</v>
      </c>
      <c r="K47" s="47"/>
      <c r="L47" s="47">
        <v>99</v>
      </c>
      <c r="M47" s="47"/>
      <c r="N47" s="47"/>
      <c r="O47" s="47"/>
      <c r="P47" s="47"/>
      <c r="Q47" s="47"/>
      <c r="R47" s="47">
        <v>1000</v>
      </c>
      <c r="S47" s="47">
        <v>91</v>
      </c>
      <c r="T47" s="47"/>
      <c r="U47" s="47">
        <v>465</v>
      </c>
      <c r="V47" s="57" t="s">
        <v>265</v>
      </c>
      <c r="W47" s="31" t="s">
        <v>183</v>
      </c>
      <c r="X47" s="31" t="s">
        <v>184</v>
      </c>
      <c r="Y47" s="31"/>
    </row>
    <row r="48" s="6" customFormat="1" ht="75" spans="1:25">
      <c r="A48" s="30">
        <v>40</v>
      </c>
      <c r="B48" s="30" t="s">
        <v>266</v>
      </c>
      <c r="C48" s="31" t="s">
        <v>267</v>
      </c>
      <c r="D48" s="31" t="s">
        <v>261</v>
      </c>
      <c r="E48" s="31" t="s">
        <v>268</v>
      </c>
      <c r="F48" s="31" t="s">
        <v>35</v>
      </c>
      <c r="G48" s="31" t="s">
        <v>269</v>
      </c>
      <c r="H48" s="38" t="s">
        <v>270</v>
      </c>
      <c r="I48" s="47">
        <f t="shared" si="8"/>
        <v>400</v>
      </c>
      <c r="J48" s="47">
        <f t="shared" si="9"/>
        <v>400</v>
      </c>
      <c r="K48" s="47"/>
      <c r="L48" s="47">
        <v>400</v>
      </c>
      <c r="M48" s="47"/>
      <c r="N48" s="47"/>
      <c r="O48" s="47"/>
      <c r="P48" s="47"/>
      <c r="Q48" s="47"/>
      <c r="R48" s="47"/>
      <c r="S48" s="47"/>
      <c r="T48" s="47"/>
      <c r="U48" s="47">
        <v>3200</v>
      </c>
      <c r="V48" s="57" t="s">
        <v>271</v>
      </c>
      <c r="W48" s="31" t="s">
        <v>237</v>
      </c>
      <c r="X48" s="31" t="s">
        <v>238</v>
      </c>
      <c r="Y48" s="31"/>
    </row>
    <row r="49" s="6" customFormat="1" ht="127" customHeight="1" spans="1:25">
      <c r="A49" s="30">
        <v>41</v>
      </c>
      <c r="B49" s="30" t="s">
        <v>272</v>
      </c>
      <c r="C49" s="31" t="s">
        <v>273</v>
      </c>
      <c r="D49" s="31" t="s">
        <v>261</v>
      </c>
      <c r="E49" s="31" t="s">
        <v>268</v>
      </c>
      <c r="F49" s="31" t="s">
        <v>35</v>
      </c>
      <c r="G49" s="31" t="s">
        <v>274</v>
      </c>
      <c r="H49" s="38" t="s">
        <v>275</v>
      </c>
      <c r="I49" s="47">
        <f t="shared" si="8"/>
        <v>1080</v>
      </c>
      <c r="J49" s="47">
        <f t="shared" si="9"/>
        <v>1080</v>
      </c>
      <c r="K49" s="47"/>
      <c r="L49" s="47">
        <v>1080</v>
      </c>
      <c r="M49" s="47"/>
      <c r="N49" s="47"/>
      <c r="O49" s="47"/>
      <c r="P49" s="47"/>
      <c r="Q49" s="47"/>
      <c r="R49" s="47"/>
      <c r="S49" s="47"/>
      <c r="T49" s="47"/>
      <c r="U49" s="47">
        <v>15000</v>
      </c>
      <c r="V49" s="57" t="s">
        <v>271</v>
      </c>
      <c r="W49" s="31" t="s">
        <v>237</v>
      </c>
      <c r="X49" s="31" t="s">
        <v>238</v>
      </c>
      <c r="Y49" s="31"/>
    </row>
    <row r="50" s="5" customFormat="1" ht="163" customHeight="1" spans="1:25">
      <c r="A50" s="30">
        <v>42</v>
      </c>
      <c r="B50" s="30" t="s">
        <v>276</v>
      </c>
      <c r="C50" s="31" t="s">
        <v>277</v>
      </c>
      <c r="D50" s="31" t="s">
        <v>261</v>
      </c>
      <c r="E50" s="31" t="s">
        <v>268</v>
      </c>
      <c r="F50" s="31" t="s">
        <v>35</v>
      </c>
      <c r="G50" s="31" t="s">
        <v>221</v>
      </c>
      <c r="H50" s="32" t="s">
        <v>278</v>
      </c>
      <c r="I50" s="47">
        <f t="shared" si="8"/>
        <v>250</v>
      </c>
      <c r="J50" s="47">
        <f t="shared" si="9"/>
        <v>250</v>
      </c>
      <c r="K50" s="47"/>
      <c r="L50" s="47">
        <v>250</v>
      </c>
      <c r="M50" s="47"/>
      <c r="N50" s="47"/>
      <c r="O50" s="47"/>
      <c r="P50" s="47"/>
      <c r="Q50" s="47"/>
      <c r="R50" s="47"/>
      <c r="S50" s="47"/>
      <c r="T50" s="47"/>
      <c r="U50" s="47">
        <v>8000</v>
      </c>
      <c r="V50" s="57" t="s">
        <v>279</v>
      </c>
      <c r="W50" s="31" t="s">
        <v>237</v>
      </c>
      <c r="X50" s="31" t="s">
        <v>238</v>
      </c>
      <c r="Y50" s="31"/>
    </row>
    <row r="51" s="6" customFormat="1" ht="75" spans="1:25">
      <c r="A51" s="30">
        <v>43</v>
      </c>
      <c r="B51" s="30" t="s">
        <v>280</v>
      </c>
      <c r="C51" s="31" t="s">
        <v>281</v>
      </c>
      <c r="D51" s="31" t="s">
        <v>261</v>
      </c>
      <c r="E51" s="31" t="s">
        <v>268</v>
      </c>
      <c r="F51" s="31" t="s">
        <v>35</v>
      </c>
      <c r="G51" s="40" t="s">
        <v>282</v>
      </c>
      <c r="H51" s="41" t="s">
        <v>283</v>
      </c>
      <c r="I51" s="47">
        <f t="shared" si="8"/>
        <v>120</v>
      </c>
      <c r="J51" s="47">
        <f t="shared" si="9"/>
        <v>120</v>
      </c>
      <c r="K51" s="47"/>
      <c r="L51" s="47"/>
      <c r="M51" s="47"/>
      <c r="N51" s="47">
        <v>120</v>
      </c>
      <c r="O51" s="47"/>
      <c r="P51" s="47"/>
      <c r="Q51" s="47"/>
      <c r="R51" s="47"/>
      <c r="S51" s="47"/>
      <c r="T51" s="47"/>
      <c r="U51" s="47">
        <v>1300</v>
      </c>
      <c r="V51" s="66" t="s">
        <v>284</v>
      </c>
      <c r="W51" s="67" t="s">
        <v>285</v>
      </c>
      <c r="X51" s="67" t="s">
        <v>286</v>
      </c>
      <c r="Y51" s="31"/>
    </row>
    <row r="52" s="6" customFormat="1" ht="192" customHeight="1" spans="1:25">
      <c r="A52" s="30">
        <v>44</v>
      </c>
      <c r="B52" s="30" t="s">
        <v>287</v>
      </c>
      <c r="C52" s="31" t="s">
        <v>288</v>
      </c>
      <c r="D52" s="31" t="s">
        <v>261</v>
      </c>
      <c r="E52" s="31" t="s">
        <v>268</v>
      </c>
      <c r="F52" s="31" t="s">
        <v>35</v>
      </c>
      <c r="G52" s="31" t="s">
        <v>289</v>
      </c>
      <c r="H52" s="32" t="s">
        <v>290</v>
      </c>
      <c r="I52" s="47">
        <f t="shared" si="8"/>
        <v>210</v>
      </c>
      <c r="J52" s="47">
        <f t="shared" si="9"/>
        <v>210</v>
      </c>
      <c r="K52" s="47"/>
      <c r="L52" s="47"/>
      <c r="M52" s="47"/>
      <c r="N52" s="47">
        <v>210</v>
      </c>
      <c r="O52" s="47"/>
      <c r="P52" s="47"/>
      <c r="Q52" s="47"/>
      <c r="R52" s="47"/>
      <c r="S52" s="47"/>
      <c r="T52" s="47"/>
      <c r="U52" s="47">
        <v>8500</v>
      </c>
      <c r="V52" s="68" t="s">
        <v>291</v>
      </c>
      <c r="W52" s="61" t="s">
        <v>292</v>
      </c>
      <c r="X52" s="61" t="s">
        <v>293</v>
      </c>
      <c r="Y52" s="31"/>
    </row>
    <row r="53" s="6" customFormat="1" ht="139" customHeight="1" spans="1:25">
      <c r="A53" s="30">
        <v>45</v>
      </c>
      <c r="B53" s="30" t="s">
        <v>294</v>
      </c>
      <c r="C53" s="31" t="s">
        <v>295</v>
      </c>
      <c r="D53" s="31" t="s">
        <v>261</v>
      </c>
      <c r="E53" s="31" t="s">
        <v>296</v>
      </c>
      <c r="F53" s="31" t="s">
        <v>35</v>
      </c>
      <c r="G53" s="31" t="s">
        <v>297</v>
      </c>
      <c r="H53" s="38" t="s">
        <v>298</v>
      </c>
      <c r="I53" s="47">
        <f t="shared" si="8"/>
        <v>2600</v>
      </c>
      <c r="J53" s="47">
        <f t="shared" si="9"/>
        <v>2600</v>
      </c>
      <c r="K53" s="47"/>
      <c r="L53" s="47">
        <v>2600</v>
      </c>
      <c r="M53" s="47"/>
      <c r="N53" s="47"/>
      <c r="O53" s="47"/>
      <c r="P53" s="47"/>
      <c r="Q53" s="47"/>
      <c r="R53" s="47"/>
      <c r="S53" s="47"/>
      <c r="T53" s="47"/>
      <c r="U53" s="47">
        <v>3200</v>
      </c>
      <c r="V53" s="57" t="s">
        <v>299</v>
      </c>
      <c r="W53" s="31" t="s">
        <v>300</v>
      </c>
      <c r="X53" s="31" t="s">
        <v>301</v>
      </c>
      <c r="Y53" s="31"/>
    </row>
    <row r="54" s="6" customFormat="1" ht="135" customHeight="1" spans="1:25">
      <c r="A54" s="30">
        <v>46</v>
      </c>
      <c r="B54" s="30" t="s">
        <v>302</v>
      </c>
      <c r="C54" s="31" t="s">
        <v>303</v>
      </c>
      <c r="D54" s="31" t="s">
        <v>261</v>
      </c>
      <c r="E54" s="31" t="s">
        <v>296</v>
      </c>
      <c r="F54" s="31" t="s">
        <v>35</v>
      </c>
      <c r="G54" s="31" t="s">
        <v>304</v>
      </c>
      <c r="H54" s="38" t="s">
        <v>305</v>
      </c>
      <c r="I54" s="47">
        <f t="shared" si="8"/>
        <v>2600</v>
      </c>
      <c r="J54" s="47">
        <f t="shared" si="9"/>
        <v>2600</v>
      </c>
      <c r="K54" s="47"/>
      <c r="L54" s="47">
        <v>2600</v>
      </c>
      <c r="M54" s="47"/>
      <c r="N54" s="47"/>
      <c r="O54" s="47"/>
      <c r="P54" s="47"/>
      <c r="Q54" s="47"/>
      <c r="R54" s="47"/>
      <c r="S54" s="47"/>
      <c r="T54" s="47"/>
      <c r="U54" s="47">
        <v>4500</v>
      </c>
      <c r="V54" s="57" t="s">
        <v>299</v>
      </c>
      <c r="W54" s="31" t="s">
        <v>300</v>
      </c>
      <c r="X54" s="31" t="s">
        <v>301</v>
      </c>
      <c r="Y54" s="30"/>
    </row>
    <row r="55" s="8" customFormat="1" ht="25" customHeight="1" spans="1:25">
      <c r="A55" s="26" t="s">
        <v>306</v>
      </c>
      <c r="B55" s="27"/>
      <c r="C55" s="27"/>
      <c r="D55" s="36"/>
      <c r="E55" s="36"/>
      <c r="F55" s="36"/>
      <c r="G55" s="24">
        <v>1</v>
      </c>
      <c r="H55" s="29">
        <f>I55/I6</f>
        <v>0.0287899511554487</v>
      </c>
      <c r="I55" s="46">
        <f t="shared" si="8"/>
        <v>2400</v>
      </c>
      <c r="J55" s="46">
        <f t="shared" si="9"/>
        <v>2400</v>
      </c>
      <c r="K55" s="49">
        <f>K56</f>
        <v>2400</v>
      </c>
      <c r="L55" s="49">
        <f t="shared" ref="L55:U55" si="12">L56</f>
        <v>0</v>
      </c>
      <c r="M55" s="49">
        <f t="shared" si="12"/>
        <v>0</v>
      </c>
      <c r="N55" s="49">
        <f t="shared" si="12"/>
        <v>0</v>
      </c>
      <c r="O55" s="49">
        <f t="shared" si="12"/>
        <v>0</v>
      </c>
      <c r="P55" s="49">
        <f t="shared" si="12"/>
        <v>0</v>
      </c>
      <c r="Q55" s="49">
        <f t="shared" si="12"/>
        <v>0</v>
      </c>
      <c r="R55" s="49">
        <f t="shared" si="12"/>
        <v>0</v>
      </c>
      <c r="S55" s="49">
        <f t="shared" si="12"/>
        <v>0</v>
      </c>
      <c r="T55" s="49">
        <f t="shared" si="12"/>
        <v>0</v>
      </c>
      <c r="U55" s="62"/>
      <c r="V55" s="63"/>
      <c r="W55" s="24"/>
      <c r="X55" s="24"/>
      <c r="Y55" s="24"/>
    </row>
    <row r="56" s="6" customFormat="1" ht="144" customHeight="1" spans="1:25">
      <c r="A56" s="37">
        <v>47</v>
      </c>
      <c r="B56" s="30" t="s">
        <v>307</v>
      </c>
      <c r="C56" s="42" t="s">
        <v>308</v>
      </c>
      <c r="D56" s="31" t="s">
        <v>309</v>
      </c>
      <c r="E56" s="31" t="s">
        <v>310</v>
      </c>
      <c r="F56" s="31" t="s">
        <v>35</v>
      </c>
      <c r="G56" s="31" t="s">
        <v>311</v>
      </c>
      <c r="H56" s="38" t="s">
        <v>312</v>
      </c>
      <c r="I56" s="47">
        <f t="shared" si="8"/>
        <v>2400</v>
      </c>
      <c r="J56" s="47">
        <f t="shared" si="9"/>
        <v>2400</v>
      </c>
      <c r="K56" s="47">
        <v>2400</v>
      </c>
      <c r="L56" s="47"/>
      <c r="M56" s="47"/>
      <c r="N56" s="47"/>
      <c r="O56" s="47"/>
      <c r="P56" s="47"/>
      <c r="Q56" s="47"/>
      <c r="R56" s="47"/>
      <c r="S56" s="47"/>
      <c r="T56" s="47"/>
      <c r="U56" s="47">
        <v>8000</v>
      </c>
      <c r="V56" s="57" t="s">
        <v>313</v>
      </c>
      <c r="W56" s="64" t="s">
        <v>314</v>
      </c>
      <c r="X56" s="31" t="s">
        <v>315</v>
      </c>
      <c r="Y56" s="31"/>
    </row>
    <row r="57" s="8" customFormat="1" ht="25" customHeight="1" spans="1:25">
      <c r="A57" s="26" t="s">
        <v>316</v>
      </c>
      <c r="B57" s="27"/>
      <c r="C57" s="27"/>
      <c r="D57" s="36"/>
      <c r="E57" s="36"/>
      <c r="F57" s="36"/>
      <c r="G57" s="24">
        <v>1</v>
      </c>
      <c r="H57" s="29">
        <f>I57/I6</f>
        <v>0.000539811584164663</v>
      </c>
      <c r="I57" s="46">
        <f t="shared" si="8"/>
        <v>45</v>
      </c>
      <c r="J57" s="46">
        <f t="shared" si="9"/>
        <v>45</v>
      </c>
      <c r="K57" s="49">
        <f>K58</f>
        <v>0</v>
      </c>
      <c r="L57" s="49">
        <f t="shared" ref="L57:T57" si="13">L58</f>
        <v>0</v>
      </c>
      <c r="M57" s="49">
        <f t="shared" si="13"/>
        <v>0</v>
      </c>
      <c r="N57" s="49">
        <f t="shared" si="13"/>
        <v>45</v>
      </c>
      <c r="O57" s="49">
        <f t="shared" si="13"/>
        <v>0</v>
      </c>
      <c r="P57" s="49">
        <f t="shared" si="13"/>
        <v>0</v>
      </c>
      <c r="Q57" s="49">
        <f t="shared" si="13"/>
        <v>0</v>
      </c>
      <c r="R57" s="49">
        <f t="shared" si="13"/>
        <v>0</v>
      </c>
      <c r="S57" s="49">
        <f t="shared" si="13"/>
        <v>0</v>
      </c>
      <c r="T57" s="49">
        <f t="shared" si="13"/>
        <v>0</v>
      </c>
      <c r="U57" s="62"/>
      <c r="V57" s="63"/>
      <c r="W57" s="24"/>
      <c r="X57" s="24"/>
      <c r="Y57" s="24"/>
    </row>
    <row r="58" s="9" customFormat="1" ht="77" customHeight="1" spans="1:25">
      <c r="A58" s="30">
        <v>48</v>
      </c>
      <c r="B58" s="30" t="s">
        <v>317</v>
      </c>
      <c r="C58" s="31" t="s">
        <v>318</v>
      </c>
      <c r="D58" s="31" t="s">
        <v>319</v>
      </c>
      <c r="E58" s="31" t="s">
        <v>319</v>
      </c>
      <c r="F58" s="31" t="s">
        <v>35</v>
      </c>
      <c r="G58" s="31" t="s">
        <v>311</v>
      </c>
      <c r="H58" s="32" t="s">
        <v>320</v>
      </c>
      <c r="I58" s="47">
        <f t="shared" si="8"/>
        <v>45</v>
      </c>
      <c r="J58" s="47">
        <f t="shared" si="9"/>
        <v>45</v>
      </c>
      <c r="K58" s="47"/>
      <c r="L58" s="47"/>
      <c r="M58" s="47"/>
      <c r="N58" s="47">
        <v>45</v>
      </c>
      <c r="O58" s="47"/>
      <c r="P58" s="47"/>
      <c r="Q58" s="47"/>
      <c r="R58" s="47"/>
      <c r="S58" s="47"/>
      <c r="T58" s="47"/>
      <c r="U58" s="47">
        <v>30098</v>
      </c>
      <c r="V58" s="57" t="s">
        <v>321</v>
      </c>
      <c r="W58" s="31" t="s">
        <v>292</v>
      </c>
      <c r="X58" s="31" t="s">
        <v>293</v>
      </c>
      <c r="Y58" s="31"/>
    </row>
  </sheetData>
  <autoFilter ref="A5:Y58">
    <extLst/>
  </autoFilter>
  <mergeCells count="33">
    <mergeCell ref="A1:Y1"/>
    <mergeCell ref="J2:T2"/>
    <mergeCell ref="J3:Q3"/>
    <mergeCell ref="K4:L4"/>
    <mergeCell ref="A6:H6"/>
    <mergeCell ref="A7:C7"/>
    <mergeCell ref="A41:C41"/>
    <mergeCell ref="A46:C46"/>
    <mergeCell ref="A55:C55"/>
    <mergeCell ref="A57:C57"/>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s>
  <printOptions horizontalCentered="1"/>
  <pageMargins left="0.432638888888889" right="0.313888888888889" top="0.471527777777778" bottom="0.432638888888889" header="0.432638888888889" footer="0.313888888888889"/>
  <pageSetup paperSize="8" scale="4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2018-04-27T10:50:00Z</dcterms:created>
  <cp:lastPrinted>2018-10-08T17:33:00Z</cp:lastPrinted>
  <dcterms:modified xsi:type="dcterms:W3CDTF">2025-04-24T05:41:43Z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354293415173423F95D0566E545C2A9F_13</vt:lpwstr>
  </property>
  <property fmtid="{D5CDD505-2E9C-101B-9397-08002B2CF9AE}" pid="4" name="KSOReadingLayout">
    <vt:bool>true</vt:bool>
  </property>
</Properties>
</file>