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2025年项目计划库" sheetId="12" r:id="rId1"/>
  </sheets>
  <definedNames>
    <definedName name="_xlnm._FilterDatabase" localSheetId="0" hidden="1">'2025年项目计划库'!$A$5:$Y$77</definedName>
    <definedName name="_xlnm.Print_Titles" localSheetId="0">'2025年项目计划库'!$2:$5</definedName>
    <definedName name="产业扶贫" localSheetId="0">#REF!</definedName>
    <definedName name="产业扶贫">#REF!</definedName>
    <definedName name="基础设施" localSheetId="0">#REF!</definedName>
    <definedName name="基础设施">#REF!</definedName>
    <definedName name="基础设施1" localSheetId="0">#REF!</definedName>
    <definedName name="基础设施1">#REF!</definedName>
    <definedName name="教育_补助_培训" localSheetId="0">#REF!</definedName>
    <definedName name="教育_补助_培训">#REF!</definedName>
    <definedName name="教育补助" localSheetId="0">#REF!</definedName>
    <definedName name="教育补助">#REF!</definedName>
    <definedName name="金融扶贫" localSheetId="0">#REF!</definedName>
    <definedName name="金融扶贫">#REF!</definedName>
    <definedName name="项目类型" localSheetId="0">#REF!</definedName>
    <definedName name="项目类型">#REF!</definedName>
    <definedName name="易地扶贫搬迁" localSheetId="0">#REF!</definedName>
    <definedName name="易地扶贫搬迁">#REF!</definedName>
    <definedName name="_xlnm.Print_Area" localSheetId="0">'2025年项目计划库'!$A$1:$Y$77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<sst xmlns="http://schemas.openxmlformats.org/spreadsheetml/2006/main" count="746" uniqueCount="437">
  <si>
    <r>
      <rPr>
        <sz val="36"/>
        <rFont val="方正小标宋_GBK"/>
        <charset val="134"/>
      </rPr>
      <t>英吉沙县</t>
    </r>
    <r>
      <rPr>
        <sz val="36"/>
        <rFont val="Times New Roman"/>
        <charset val="134"/>
      </rPr>
      <t>2025</t>
    </r>
    <r>
      <rPr>
        <sz val="36"/>
        <rFont val="方正小标宋_GBK"/>
        <charset val="134"/>
      </rPr>
      <t>年巩固拓展脱贫攻坚成果同乡村振兴有效衔接项目计划库</t>
    </r>
  </si>
  <si>
    <r>
      <rPr>
        <b/>
        <sz val="14"/>
        <rFont val="黑体"/>
        <charset val="134"/>
      </rPr>
      <t>序号</t>
    </r>
  </si>
  <si>
    <r>
      <rPr>
        <b/>
        <sz val="14"/>
        <rFont val="黑体"/>
        <charset val="134"/>
      </rPr>
      <t>项目库编号</t>
    </r>
  </si>
  <si>
    <r>
      <rPr>
        <b/>
        <sz val="14"/>
        <rFont val="黑体"/>
        <charset val="134"/>
      </rPr>
      <t>项目名称</t>
    </r>
  </si>
  <si>
    <r>
      <rPr>
        <b/>
        <sz val="14"/>
        <rFont val="黑体"/>
        <charset val="134"/>
      </rPr>
      <t>二级项目类别</t>
    </r>
  </si>
  <si>
    <r>
      <rPr>
        <b/>
        <sz val="14"/>
        <rFont val="黑体"/>
        <charset val="134"/>
      </rPr>
      <t>项目子类型</t>
    </r>
  </si>
  <si>
    <r>
      <rPr>
        <b/>
        <sz val="14"/>
        <rFont val="黑体"/>
        <charset val="134"/>
      </rPr>
      <t>建设性质</t>
    </r>
  </si>
  <si>
    <r>
      <rPr>
        <b/>
        <sz val="14"/>
        <rFont val="黑体"/>
        <charset val="134"/>
      </rPr>
      <t>建设地点</t>
    </r>
  </si>
  <si>
    <t>建设内容</t>
  </si>
  <si>
    <r>
      <rPr>
        <b/>
        <sz val="14"/>
        <rFont val="黑体"/>
        <charset val="134"/>
      </rPr>
      <t>投资（万元）</t>
    </r>
  </si>
  <si>
    <r>
      <rPr>
        <b/>
        <sz val="14"/>
        <rFont val="黑体"/>
        <charset val="134"/>
      </rPr>
      <t>资金来源（万元）</t>
    </r>
  </si>
  <si>
    <r>
      <rPr>
        <b/>
        <sz val="14"/>
        <rFont val="黑体"/>
        <charset val="134"/>
      </rPr>
      <t>受益人口（人）</t>
    </r>
  </si>
  <si>
    <r>
      <rPr>
        <b/>
        <sz val="14"/>
        <rFont val="黑体"/>
        <charset val="134"/>
      </rPr>
      <t>绩效目标（产业项目必须有社会效益、经济效益）</t>
    </r>
  </si>
  <si>
    <r>
      <rPr>
        <b/>
        <sz val="14"/>
        <rFont val="黑体"/>
        <charset val="134"/>
      </rPr>
      <t>责任单位</t>
    </r>
  </si>
  <si>
    <r>
      <rPr>
        <b/>
        <sz val="14"/>
        <rFont val="黑体"/>
        <charset val="134"/>
      </rPr>
      <t>责任人</t>
    </r>
  </si>
  <si>
    <t>备注</t>
  </si>
  <si>
    <r>
      <rPr>
        <b/>
        <sz val="14"/>
        <rFont val="黑体"/>
        <charset val="134"/>
      </rPr>
      <t>衔接资金</t>
    </r>
  </si>
  <si>
    <r>
      <rPr>
        <b/>
        <sz val="14"/>
        <rFont val="黑体"/>
        <charset val="134"/>
      </rPr>
      <t>地方政府一般债券资金</t>
    </r>
  </si>
  <si>
    <r>
      <rPr>
        <b/>
        <sz val="14"/>
        <rFont val="黑体"/>
        <charset val="134"/>
      </rPr>
      <t>地县资金</t>
    </r>
  </si>
  <si>
    <r>
      <rPr>
        <b/>
        <sz val="14"/>
        <rFont val="黑体"/>
        <charset val="134"/>
      </rPr>
      <t>其他资金（社会资金、帮扶资金等）</t>
    </r>
  </si>
  <si>
    <r>
      <rPr>
        <b/>
        <sz val="14"/>
        <rFont val="黑体"/>
        <charset val="134"/>
      </rPr>
      <t>小计</t>
    </r>
  </si>
  <si>
    <t>巩固拓展和乡村振兴</t>
  </si>
  <si>
    <r>
      <rPr>
        <b/>
        <sz val="14"/>
        <rFont val="黑体"/>
        <charset val="134"/>
      </rPr>
      <t>以工代赈</t>
    </r>
  </si>
  <si>
    <t>发展资金</t>
  </si>
  <si>
    <r>
      <rPr>
        <b/>
        <sz val="14"/>
        <rFont val="黑体"/>
        <charset val="134"/>
      </rPr>
      <t>欠发达国有农场</t>
    </r>
  </si>
  <si>
    <r>
      <rPr>
        <b/>
        <sz val="14"/>
        <rFont val="黑体"/>
        <charset val="134"/>
      </rPr>
      <t>欠发达国有林场</t>
    </r>
  </si>
  <si>
    <r>
      <rPr>
        <b/>
        <sz val="14"/>
        <rFont val="黑体"/>
        <charset val="134"/>
      </rPr>
      <t>欠发达国有牧场</t>
    </r>
  </si>
  <si>
    <r>
      <rPr>
        <b/>
        <sz val="14"/>
        <rFont val="黑体"/>
        <charset val="134"/>
      </rPr>
      <t>中央</t>
    </r>
  </si>
  <si>
    <r>
      <rPr>
        <b/>
        <sz val="14"/>
        <rFont val="黑体"/>
        <charset val="134"/>
      </rPr>
      <t>自治区</t>
    </r>
  </si>
  <si>
    <r>
      <rPr>
        <b/>
        <sz val="14"/>
        <rFont val="宋体"/>
        <charset val="134"/>
      </rPr>
      <t>合</t>
    </r>
    <r>
      <rPr>
        <b/>
        <sz val="14"/>
        <rFont val="Times New Roman"/>
        <charset val="134"/>
      </rPr>
      <t xml:space="preserve">        </t>
    </r>
    <r>
      <rPr>
        <b/>
        <sz val="14"/>
        <rFont val="宋体"/>
        <charset val="134"/>
      </rPr>
      <t>计</t>
    </r>
  </si>
  <si>
    <t>一、产业发展</t>
  </si>
  <si>
    <t>yjsx001</t>
  </si>
  <si>
    <r>
      <rPr>
        <sz val="14"/>
        <rFont val="宋体"/>
        <charset val="134"/>
      </rPr>
      <t>英吉沙县</t>
    </r>
    <r>
      <rPr>
        <sz val="14"/>
        <rFont val="Times New Roman"/>
        <charset val="134"/>
      </rPr>
      <t>2025</t>
    </r>
    <r>
      <rPr>
        <sz val="14"/>
        <rFont val="宋体"/>
        <charset val="134"/>
      </rPr>
      <t>年萨罕镇日光温室建设项目</t>
    </r>
  </si>
  <si>
    <t>生产项目</t>
  </si>
  <si>
    <t>种植业基地</t>
  </si>
  <si>
    <t>新建</t>
  </si>
  <si>
    <t>英吉沙县萨罕镇9村</t>
  </si>
  <si>
    <r>
      <rPr>
        <sz val="14"/>
        <rFont val="宋体"/>
        <charset val="134"/>
      </rPr>
      <t>总投资：15000万元</t>
    </r>
    <r>
      <rPr>
        <sz val="14"/>
        <rFont val="Times New Roman"/>
        <charset val="134"/>
      </rPr>
      <t xml:space="preserve">                  </t>
    </r>
    <r>
      <rPr>
        <sz val="14"/>
        <rFont val="宋体"/>
        <charset val="134"/>
      </rPr>
      <t>规模：500座</t>
    </r>
    <r>
      <rPr>
        <sz val="14"/>
        <rFont val="Times New Roman"/>
        <charset val="134"/>
      </rPr>
      <t xml:space="preserve">
</t>
    </r>
    <r>
      <rPr>
        <sz val="14"/>
        <rFont val="宋体"/>
        <charset val="134"/>
      </rPr>
      <t>建设内容：计划建设日光温室3000座，2025年计划完成500座，每座占地面积1亩（50</t>
    </r>
    <r>
      <rPr>
        <sz val="14"/>
        <rFont val="Times New Roman"/>
        <charset val="134"/>
      </rPr>
      <t>m×10m</t>
    </r>
    <r>
      <rPr>
        <sz val="14"/>
        <rFont val="宋体"/>
        <charset val="134"/>
      </rPr>
      <t>），包括日光温室主体和附属水肥等设备，以及场地平整、供水、输配电、道路等配套设施。</t>
    </r>
  </si>
  <si>
    <r>
      <rPr>
        <sz val="14"/>
        <rFont val="Times New Roman"/>
        <charset val="134"/>
      </rPr>
      <t>1.</t>
    </r>
    <r>
      <rPr>
        <sz val="14"/>
        <rFont val="宋体"/>
        <charset val="134"/>
      </rPr>
      <t>经济效益：预计增加农户全年总收入</t>
    </r>
    <r>
      <rPr>
        <sz val="14"/>
        <rFont val="Times New Roman"/>
        <charset val="134"/>
      </rPr>
      <t>1500</t>
    </r>
    <r>
      <rPr>
        <sz val="14"/>
        <rFont val="宋体"/>
        <charset val="134"/>
      </rPr>
      <t>万元，壮大设施农业果蔬生产基地发展，资产资产量化到各乡镇，租赁费</t>
    </r>
    <r>
      <rPr>
        <sz val="14"/>
        <rFont val="Times New Roman"/>
        <charset val="134"/>
      </rPr>
      <t>70%</t>
    </r>
    <r>
      <rPr>
        <sz val="14"/>
        <rFont val="宋体"/>
        <charset val="134"/>
      </rPr>
      <t>用于资产分配、</t>
    </r>
    <r>
      <rPr>
        <sz val="14"/>
        <rFont val="Times New Roman"/>
        <charset val="134"/>
      </rPr>
      <t>30%</t>
    </r>
    <r>
      <rPr>
        <sz val="14"/>
        <rFont val="宋体"/>
        <charset val="134"/>
      </rPr>
      <t>用于基础设施维护。</t>
    </r>
    <r>
      <rPr>
        <sz val="14"/>
        <rFont val="Times New Roman"/>
        <charset val="134"/>
      </rPr>
      <t xml:space="preserve">
2.</t>
    </r>
    <r>
      <rPr>
        <sz val="14"/>
        <rFont val="宋体"/>
        <charset val="134"/>
      </rPr>
      <t>社会效益：项目的建设可保障果蔬的供给，以蔬菜大棚基地为基础，带动就业</t>
    </r>
    <r>
      <rPr>
        <sz val="14"/>
        <rFont val="Times New Roman"/>
        <charset val="134"/>
      </rPr>
      <t>300</t>
    </r>
    <r>
      <rPr>
        <sz val="14"/>
        <rFont val="宋体"/>
        <charset val="134"/>
      </rPr>
      <t>人，人均年增收</t>
    </r>
    <r>
      <rPr>
        <sz val="14"/>
        <rFont val="Times New Roman"/>
        <charset val="134"/>
      </rPr>
      <t>3000</t>
    </r>
    <r>
      <rPr>
        <sz val="14"/>
        <rFont val="宋体"/>
        <charset val="134"/>
      </rPr>
      <t>元以上，产权归村集体所有。</t>
    </r>
  </si>
  <si>
    <t>农业农村局</t>
  </si>
  <si>
    <t>严莉</t>
  </si>
  <si>
    <t>yjsx002</t>
  </si>
  <si>
    <r>
      <rPr>
        <sz val="14"/>
        <rFont val="宋体"/>
        <charset val="134"/>
      </rPr>
      <t>英吉沙县</t>
    </r>
    <r>
      <rPr>
        <sz val="14"/>
        <rFont val="Times New Roman"/>
        <charset val="134"/>
      </rPr>
      <t>2025</t>
    </r>
    <r>
      <rPr>
        <sz val="14"/>
        <rFont val="宋体"/>
        <charset val="134"/>
      </rPr>
      <t>年日光温室配套设施建设项目</t>
    </r>
  </si>
  <si>
    <t>加工流通项目</t>
  </si>
  <si>
    <t>产地初加工和精深加工</t>
  </si>
  <si>
    <r>
      <rPr>
        <sz val="11"/>
        <rFont val="宋体"/>
        <charset val="134"/>
      </rPr>
      <t>龙甫乡夏克巴格</t>
    </r>
    <r>
      <rPr>
        <sz val="11"/>
        <color theme="1"/>
        <rFont val="宋体"/>
        <charset val="134"/>
      </rPr>
      <t>(8)村、英吉沙县克孜勒乡托奴其村(14)村</t>
    </r>
  </si>
  <si>
    <t>总投资：2000万元                   规模：8座
建设内容：一是在龙甫乡新建1321.30平方米恒温库一座、1200.40平方米分拣及加工车间一座、479.38平方米附属用房一座，共计3001.08平方米，室外硬化4000平方米、室外水电安装等工程；二是在克孜勒乡新建1321.30平方米恒温库一座、1200.40平方米分拣及加工车间一座、479.38平方米附属用房一座，共计3001.08平方米，室外硬化4000平方米、室外水电安装等工程。</t>
  </si>
  <si>
    <r>
      <rPr>
        <sz val="14"/>
        <rFont val="Times New Roman"/>
        <charset val="134"/>
      </rPr>
      <t>1.</t>
    </r>
    <r>
      <rPr>
        <sz val="14"/>
        <rFont val="宋体"/>
        <charset val="134"/>
      </rPr>
      <t>经济效益：以冷链集配为核心建设，以深加工带动切实提高农民的收入水平，推动产业集群化发展。项目可提供</t>
    </r>
    <r>
      <rPr>
        <sz val="14"/>
        <rFont val="Times New Roman"/>
        <charset val="134"/>
      </rPr>
      <t>50</t>
    </r>
    <r>
      <rPr>
        <sz val="14"/>
        <rFont val="宋体"/>
        <charset val="134"/>
      </rPr>
      <t>人以上就业岗位，人均年增收</t>
    </r>
    <r>
      <rPr>
        <sz val="14"/>
        <rFont val="Times New Roman"/>
        <charset val="134"/>
      </rPr>
      <t>3</t>
    </r>
    <r>
      <rPr>
        <sz val="14"/>
        <rFont val="宋体"/>
        <charset val="134"/>
      </rPr>
      <t>000元以上，辐射带动周边农户快速脱贫致富，助力乡村振兴发展。</t>
    </r>
  </si>
  <si>
    <t>第一批执行库</t>
  </si>
  <si>
    <t>yjsx004</t>
  </si>
  <si>
    <r>
      <rPr>
        <sz val="14"/>
        <rFont val="宋体"/>
        <charset val="134"/>
      </rPr>
      <t>英吉沙县</t>
    </r>
    <r>
      <rPr>
        <sz val="14"/>
        <rFont val="Times New Roman"/>
        <charset val="134"/>
      </rPr>
      <t>2025</t>
    </r>
    <r>
      <rPr>
        <sz val="14"/>
        <rFont val="宋体"/>
        <charset val="134"/>
      </rPr>
      <t>年英吉沙镇农贸市场建设项目</t>
    </r>
  </si>
  <si>
    <t>市场建设和农村电商物流</t>
  </si>
  <si>
    <r>
      <rPr>
        <sz val="14"/>
        <rFont val="宋体"/>
        <charset val="134"/>
      </rPr>
      <t>英吉沙县英吉沙镇</t>
    </r>
    <r>
      <rPr>
        <sz val="14"/>
        <rFont val="Times New Roman"/>
        <charset val="134"/>
      </rPr>
      <t>5</t>
    </r>
    <r>
      <rPr>
        <sz val="14"/>
        <rFont val="宋体"/>
        <charset val="134"/>
      </rPr>
      <t>村</t>
    </r>
  </si>
  <si>
    <t>总投资：2000万元         规模：52亩
建设内容：一是对集贸市场内12000㎡ 道路进行硬化，二是对已建设的7916㎡ 房屋及公用厕所等附属用房进行提升改造，三是建设集贸市场摊位800余个，四是对市场内的消防设施、供排水设施、电力设施进行升级改造。</t>
  </si>
  <si>
    <r>
      <rPr>
        <sz val="14"/>
        <rFont val="Times New Roman"/>
        <charset val="134"/>
      </rPr>
      <t>1.</t>
    </r>
    <r>
      <rPr>
        <sz val="14"/>
        <rFont val="宋体"/>
        <charset val="134"/>
      </rPr>
      <t>经济效益：促进英吉沙镇</t>
    </r>
    <r>
      <rPr>
        <sz val="14"/>
        <rFont val="Times New Roman"/>
        <charset val="134"/>
      </rPr>
      <t>7</t>
    </r>
    <r>
      <rPr>
        <sz val="14"/>
        <rFont val="宋体"/>
        <charset val="134"/>
      </rPr>
      <t>个村集体收入，预计各村增收</t>
    </r>
    <r>
      <rPr>
        <sz val="14"/>
        <rFont val="Times New Roman"/>
        <charset val="134"/>
      </rPr>
      <t>10</t>
    </r>
    <r>
      <rPr>
        <sz val="14"/>
        <rFont val="宋体"/>
        <charset val="134"/>
      </rPr>
      <t>万元。</t>
    </r>
    <r>
      <rPr>
        <sz val="14"/>
        <rFont val="Times New Roman"/>
        <charset val="134"/>
      </rPr>
      <t xml:space="preserve">
2.</t>
    </r>
    <r>
      <rPr>
        <sz val="14"/>
        <rFont val="宋体"/>
        <charset val="134"/>
      </rPr>
      <t>社会效益：预计能够带动周边居民就业创业人数</t>
    </r>
    <r>
      <rPr>
        <sz val="14"/>
        <rFont val="Times New Roman"/>
        <charset val="134"/>
      </rPr>
      <t>≥200</t>
    </r>
    <r>
      <rPr>
        <sz val="14"/>
        <rFont val="宋体"/>
        <charset val="134"/>
      </rPr>
      <t>余，受益脱贫人口数</t>
    </r>
    <r>
      <rPr>
        <sz val="14"/>
        <rFont val="Times New Roman"/>
        <charset val="134"/>
      </rPr>
      <t>≥1000</t>
    </r>
    <r>
      <rPr>
        <sz val="14"/>
        <rFont val="宋体"/>
        <charset val="134"/>
      </rPr>
      <t>人。</t>
    </r>
  </si>
  <si>
    <t>英吉沙镇人民政府</t>
  </si>
  <si>
    <t>司鸿志</t>
  </si>
  <si>
    <t>yjsx009</t>
  </si>
  <si>
    <t>英吉沙县2025年杏国家林木种质资源库服务中心建设项目</t>
  </si>
  <si>
    <t>品牌打造和展销平台</t>
  </si>
  <si>
    <t>英吉沙县龙甫乡1村</t>
  </si>
  <si>
    <t>总投资：1800万元        规模：1500㎡
建设内容：计划建设1座集杏种质资源收集、保存、研究、展示和推广于一体的多功能服务中心，包括培训中心、展示厅和科研中心等，总面积1500平方米。对资源库生产条件进行提升，同时对资源库林果进行提质增效。</t>
  </si>
  <si>
    <t>1.经济效益：一是项目的实施过程中预计将直接创造约50个就业岗位。二是延长杏产业链。随着杏产业的发展和杏种质资源的保护与利用，将带动相关产业链，如杏品牌保护、杏产品加工、销售等的发展，进一步促进经济增长。三是提升英吉沙县林果业科研能力。四是项目运营后可带动周边群众就业。
2.社会效益：一是通过杏树种植技术培训和科普教育，提高农户技能水平和科学素养，提振进一步发展壮大杏产业的信心。二是通过与国内科研院所加强合作，促进科研人才引进。</t>
  </si>
  <si>
    <t>yjsx078</t>
  </si>
  <si>
    <t>英吉沙县牛仔服装产业浆染、织布、水洗设备采购项目</t>
  </si>
  <si>
    <t>英吉沙县色提力乡1村</t>
  </si>
  <si>
    <t>总投资：3600万元        规模：1座
采购浆染联合机2套、全机电器2台、整经机4台、经轴120套、 高速络筒机 2套、高速剑杆织布机50套、工业洗水机（600磅）12台、工业烘干机（300磅）12台、工业脱水机（直径1100㎜）5台、工业洗水机（100磅）2台、工业脱水机（25寸）1台、牛仔裤炒盐机4台、牛仔裤雪花机2台、水帘马骝机5台、牛仔裤定型烤箱2台、牛仔裤臭氧机1台等相关设备。</t>
  </si>
  <si>
    <t>项目建成后，预计可提供就业岗位多，不仅解决脱贫户的就业问题，受益脱贫人数不少于100人，项目的实施对解决就业起着积极作用。
通过项目的实施，实现经济效益和社会效益的提升。项目建设投产后，每年浆染纱线2400万米，产值0.5亿元。牛仔织布660万米，产值0.5亿元。每年水洗600万条牛仔裤，产值1亿元。解决就业300人，群众年增收600万元。</t>
  </si>
  <si>
    <t>英吉沙工业园区管理委员会</t>
  </si>
  <si>
    <t>盛辉</t>
  </si>
  <si>
    <t>yjsx081</t>
  </si>
  <si>
    <t>英吉沙县牛仔产业园厂房改扩建及配套基础设施项目</t>
  </si>
  <si>
    <t>改扩建</t>
  </si>
  <si>
    <t>英吉沙镇</t>
  </si>
  <si>
    <t>总投资：4960万元        规模：10座
建设内容：改扩建1号-9号厂房，对12号厂房进行分区改造，改造12栋厂房消防、供水、供暖、电力等配套附属设施。</t>
  </si>
  <si>
    <t>经济效益：本项目主要为改建厂房10栋，投入运营后，该项目预计带动全县约300人就业，提高全县居民生活，直接带来财政税收，带动增加脱贫人口全年总收入约900万元。
社会效益：随着园区规模的扩大和设施的完善，将吸引更多企业投资，进而创造更多的就业机会。这不仅有助于缓解当地就业压力，还能提高居民收入水平，改善生活质量。</t>
  </si>
  <si>
    <t>张峰</t>
  </si>
  <si>
    <t>yjsx010</t>
  </si>
  <si>
    <t>英吉沙县2025年AI智能绿色无添加果干特色产业生产加工基地建设项目</t>
  </si>
  <si>
    <t>英吉沙县龙甫乡2村</t>
  </si>
  <si>
    <t>总投资：7280万元        规模：7000㎡
建设内容：新建生产车间5000㎡、2000㎡保鲜库一座，1250KVA变压器4台及其线路，地面硬化5000㎡ ，购置（色买提杏、西梅、无花果、苹果）4条相关生产线配套设备及相关附属设施。</t>
  </si>
  <si>
    <t>1.经济效益：通过本项目实施一期完成后，能够实现年加工鲜杏5000吨，将会实现产值6500万元。色买提杏、西梅、无花果、苹果等鲜果加工将会实现年产值1.5亿元，带动农户3000户，每户可增收2000元。
2.社会效益：解决长期稳定就业60人，每年可安排临时就业人员100余人，人均月收入可达3000元。</t>
  </si>
  <si>
    <t>yjsx011</t>
  </si>
  <si>
    <t>英吉沙县2025年林果基地基础设施建设项目</t>
  </si>
  <si>
    <t>英吉沙县克孜勒乡7村、艾古斯乡1村</t>
  </si>
  <si>
    <t>总投资：4953.2万元        规模：7843亩
建设内容：1.克孜勒乡新建林果高效节水6753亩，配套8座沉砂池及相关设施；新建500吨预冷库、恒温分选车间2000㎡、保鲜库2000吨、库房1500㎡、地面硬化6000㎡，计划投资2191万元。
2.艾古斯乡新建林果高效节水1090亩，配套1座沉砂池及相关设施；新建300吨预冷库、恒温分选车间500㎡，计划投资265万元。
3.园区内新建冻库2000吨、加工车间改造4400㎡、5条加工生产线等配套设施，计划投资2497.2万元</t>
  </si>
  <si>
    <t>经济效益：项目投产后，年处理鲜果达12000吨，可实现年利税总额2200万，营业收入可达1.5亿，提升年产值，经济效益显著，可有效带动英吉沙县林果业健康有序发展。
社会效益：通过本项目，就可以保证我们干果的原材料的供应，而且也能增加固定就业150人，临时就业5000人次以上。</t>
  </si>
  <si>
    <t>yjsx012</t>
  </si>
  <si>
    <t>英吉沙县2025年特色农产品深加工建设项目</t>
  </si>
  <si>
    <t>总投资：1843.4万元       规模：7000㎡
建设内容：1.新建1000㎡ 国际标准无菌包装车间。2.果汁生产厂房2000㎡ 。3.无尘阳光晾晒房4000㎡。4.设备采购，包含：色选机、20吨浓缩果汁生产线、食品X光机、杏酱灌装机等设备及相关附属配套。</t>
  </si>
  <si>
    <t>1.经济效益：在带动就业方面，在收购高峰期，预计阶段性累计增加就业 230余人，季节性就业人数500余人，人均工资3800元，为当地社会稳定和经济发展贡献力量。在产值提升上，先进设备的更新和精细化管理，从而带动效能的提升，预计将产值从1.5亿提升至3-4亿。</t>
  </si>
  <si>
    <t>yjsx079</t>
  </si>
  <si>
    <t>英吉沙县2025年小刀产学研中心建设项目</t>
  </si>
  <si>
    <t>英吉沙县芒辛镇10村</t>
  </si>
  <si>
    <t>总投资：3000万元       规模：5000㎡
建设内容：新建厂房5000㎡，含生产区、展示区、销售区（电商等），购置小刀生产线及相关配套设施。</t>
  </si>
  <si>
    <t>经济效益：一是增加小刀产业产值，预计增加小刀产业产值3000万元。二是促进就业。通过项目运营可带动就业100人以上。三是通过产学研进一步提升英吉沙小刀品质及效益。
社会效益：一是助力保护和传承英吉沙县非物质文化遗产。二是促进英吉沙县旅游产业提质增效，扩大英吉沙小刀品牌知名度。</t>
  </si>
  <si>
    <t>英吉沙县商工局</t>
  </si>
  <si>
    <t>张斌、张峰</t>
  </si>
  <si>
    <t>yjsx016</t>
  </si>
  <si>
    <r>
      <rPr>
        <sz val="14"/>
        <rFont val="宋体"/>
        <charset val="134"/>
      </rPr>
      <t>英吉沙县</t>
    </r>
    <r>
      <rPr>
        <sz val="14"/>
        <rFont val="Times New Roman"/>
        <charset val="134"/>
      </rPr>
      <t>2025</t>
    </r>
    <r>
      <rPr>
        <sz val="14"/>
        <rFont val="宋体"/>
        <charset val="134"/>
      </rPr>
      <t>年克孜勒乡辣椒深加工厂房建设项目</t>
    </r>
  </si>
  <si>
    <r>
      <rPr>
        <sz val="14"/>
        <rFont val="宋体"/>
        <charset val="134"/>
      </rPr>
      <t>英吉沙县克孜勒乡</t>
    </r>
    <r>
      <rPr>
        <sz val="14"/>
        <rFont val="Times New Roman"/>
        <charset val="134"/>
      </rPr>
      <t>3</t>
    </r>
    <r>
      <rPr>
        <sz val="14"/>
        <rFont val="宋体"/>
        <charset val="134"/>
      </rPr>
      <t>村</t>
    </r>
  </si>
  <si>
    <r>
      <rPr>
        <sz val="14"/>
        <rFont val="宋体"/>
        <charset val="134"/>
      </rPr>
      <t>总投资：</t>
    </r>
    <r>
      <rPr>
        <sz val="14"/>
        <rFont val="Times New Roman"/>
        <charset val="134"/>
      </rPr>
      <t>700</t>
    </r>
    <r>
      <rPr>
        <sz val="14"/>
        <rFont val="宋体"/>
        <charset val="134"/>
      </rPr>
      <t>万</t>
    </r>
    <r>
      <rPr>
        <sz val="14"/>
        <rFont val="Times New Roman"/>
        <charset val="134"/>
      </rPr>
      <t xml:space="preserve">                    </t>
    </r>
    <r>
      <rPr>
        <sz val="14"/>
        <rFont val="宋体"/>
        <charset val="134"/>
      </rPr>
      <t>规模：</t>
    </r>
    <r>
      <rPr>
        <sz val="14"/>
        <rFont val="Times New Roman"/>
        <charset val="134"/>
      </rPr>
      <t>2500</t>
    </r>
    <r>
      <rPr>
        <sz val="14"/>
        <rFont val="宋体"/>
        <charset val="134"/>
      </rPr>
      <t>㎡</t>
    </r>
    <r>
      <rPr>
        <sz val="14"/>
        <rFont val="Times New Roman"/>
        <charset val="134"/>
      </rPr>
      <t xml:space="preserve">  
</t>
    </r>
    <r>
      <rPr>
        <sz val="14"/>
        <rFont val="宋体"/>
        <charset val="134"/>
      </rPr>
      <t>建设内容：克孜勒乡库都克</t>
    </r>
    <r>
      <rPr>
        <sz val="14"/>
        <rFont val="Times New Roman"/>
        <charset val="134"/>
      </rPr>
      <t>3</t>
    </r>
    <r>
      <rPr>
        <sz val="14"/>
        <rFont val="宋体"/>
        <charset val="134"/>
      </rPr>
      <t>村农产品集散中心处，新建一座</t>
    </r>
    <r>
      <rPr>
        <sz val="14"/>
        <rFont val="Times New Roman"/>
        <charset val="134"/>
      </rPr>
      <t>2500</t>
    </r>
    <r>
      <rPr>
        <sz val="14"/>
        <rFont val="宋体"/>
        <charset val="134"/>
      </rPr>
      <t>㎡，辣椒深加工厂房、配套设备及其厂房消防配套设施，配合</t>
    </r>
    <r>
      <rPr>
        <sz val="14"/>
        <rFont val="Times New Roman"/>
        <charset val="134"/>
      </rPr>
      <t>2023</t>
    </r>
    <r>
      <rPr>
        <sz val="14"/>
        <rFont val="宋体"/>
        <charset val="134"/>
      </rPr>
      <t>年建设辣椒初加工厂房使用。</t>
    </r>
  </si>
  <si>
    <r>
      <rPr>
        <sz val="14"/>
        <rFont val="Times New Roman"/>
        <charset val="134"/>
      </rPr>
      <t>1.</t>
    </r>
    <r>
      <rPr>
        <sz val="14"/>
        <rFont val="宋体"/>
        <charset val="134"/>
      </rPr>
      <t>经济效益：项目建成后，资产确权到克孜勒乡</t>
    </r>
    <r>
      <rPr>
        <sz val="14"/>
        <rFont val="Times New Roman"/>
        <charset val="134"/>
      </rPr>
      <t>3</t>
    </r>
    <r>
      <rPr>
        <sz val="14"/>
        <rFont val="宋体"/>
        <charset val="134"/>
      </rPr>
      <t>村，资产收益为</t>
    </r>
    <r>
      <rPr>
        <sz val="14"/>
        <rFont val="Times New Roman"/>
        <charset val="134"/>
      </rPr>
      <t>3%</t>
    </r>
    <r>
      <rPr>
        <sz val="14"/>
        <rFont val="宋体"/>
        <charset val="134"/>
      </rPr>
      <t>，增加集体收入，新增稳定岗位不少于</t>
    </r>
    <r>
      <rPr>
        <sz val="14"/>
        <rFont val="Times New Roman"/>
        <charset val="134"/>
      </rPr>
      <t>40</t>
    </r>
    <r>
      <rPr>
        <sz val="14"/>
        <rFont val="宋体"/>
        <charset val="134"/>
      </rPr>
      <t>人，灵活就业不少于</t>
    </r>
    <r>
      <rPr>
        <sz val="14"/>
        <rFont val="Times New Roman"/>
        <charset val="134"/>
      </rPr>
      <t>80</t>
    </r>
    <r>
      <rPr>
        <sz val="14"/>
        <rFont val="宋体"/>
        <charset val="134"/>
      </rPr>
      <t>人。</t>
    </r>
    <r>
      <rPr>
        <sz val="14"/>
        <rFont val="Times New Roman"/>
        <charset val="134"/>
      </rPr>
      <t xml:space="preserve">
2.</t>
    </r>
    <r>
      <rPr>
        <sz val="14"/>
        <rFont val="宋体"/>
        <charset val="134"/>
      </rPr>
      <t>社会效益：建设克孜勒乡辣椒深加工设施，配合辣椒初加工工厂使用，进一步提升辣椒品牌的建设，打造农产品高品质产品，挖掘辣椒深层次潜力，实现创收高销。</t>
    </r>
  </si>
  <si>
    <t>克孜勒乡人民政府</t>
  </si>
  <si>
    <r>
      <rPr>
        <sz val="14"/>
        <rFont val="宋体"/>
        <charset val="134"/>
      </rPr>
      <t>玉山江</t>
    </r>
    <r>
      <rPr>
        <sz val="14"/>
        <rFont val="Times New Roman"/>
        <charset val="134"/>
      </rPr>
      <t>·</t>
    </r>
    <r>
      <rPr>
        <sz val="14"/>
        <rFont val="宋体"/>
        <charset val="134"/>
      </rPr>
      <t>吾买尔</t>
    </r>
  </si>
  <si>
    <t>yjsx017</t>
  </si>
  <si>
    <r>
      <rPr>
        <sz val="14"/>
        <rFont val="宋体"/>
        <charset val="134"/>
      </rPr>
      <t>英吉沙县</t>
    </r>
    <r>
      <rPr>
        <sz val="14"/>
        <rFont val="Times New Roman"/>
        <charset val="134"/>
      </rPr>
      <t>2025</t>
    </r>
    <r>
      <rPr>
        <sz val="14"/>
        <rFont val="宋体"/>
        <charset val="134"/>
      </rPr>
      <t>年木材交易市场建设项目</t>
    </r>
  </si>
  <si>
    <r>
      <rPr>
        <sz val="14"/>
        <rFont val="宋体"/>
        <charset val="134"/>
      </rPr>
      <t>英吉沙县乌恰镇</t>
    </r>
    <r>
      <rPr>
        <sz val="14"/>
        <rFont val="Times New Roman"/>
        <charset val="134"/>
      </rPr>
      <t>25</t>
    </r>
    <r>
      <rPr>
        <sz val="14"/>
        <rFont val="宋体"/>
        <charset val="134"/>
      </rPr>
      <t>村</t>
    </r>
  </si>
  <si>
    <t>总投资：860万元         规模：120亩
建设内容：新建120亩木材交易场及配套相关附属设施，主要修建1200立方米消防水池1座、新建一座约3730平方米的木材加工棚，约1400平方米硬化地面及成品交易棚，13间小商铺，包括原木堆放区、晾晒场，成品堆放区，木材加工区、停车场、设备采购等附属消防设施及水、电、路等配套相关附属设施建设。</t>
  </si>
  <si>
    <r>
      <rPr>
        <sz val="14"/>
        <rFont val="宋体"/>
        <charset val="134"/>
      </rPr>
      <t>经济效益：壮大乌恰镇木材生产、加工。</t>
    </r>
    <r>
      <rPr>
        <sz val="14"/>
        <rFont val="Times New Roman"/>
        <charset val="134"/>
      </rPr>
      <t xml:space="preserve">
</t>
    </r>
    <r>
      <rPr>
        <sz val="14"/>
        <rFont val="宋体"/>
        <charset val="134"/>
      </rPr>
      <t>社会效益：以交易市场为基础，预计带动就业</t>
    </r>
    <r>
      <rPr>
        <sz val="14"/>
        <rFont val="Times New Roman"/>
        <charset val="134"/>
      </rPr>
      <t>300</t>
    </r>
    <r>
      <rPr>
        <sz val="14"/>
        <rFont val="宋体"/>
        <charset val="134"/>
      </rPr>
      <t>人，年人均增收不低于3000元。</t>
    </r>
  </si>
  <si>
    <t>乌恰镇人民政府</t>
  </si>
  <si>
    <r>
      <rPr>
        <sz val="14"/>
        <rFont val="宋体"/>
        <charset val="134"/>
      </rPr>
      <t>买买提艾力</t>
    </r>
    <r>
      <rPr>
        <sz val="14"/>
        <rFont val="Times New Roman"/>
        <charset val="134"/>
      </rPr>
      <t>·</t>
    </r>
    <r>
      <rPr>
        <sz val="14"/>
        <rFont val="宋体"/>
        <charset val="134"/>
      </rPr>
      <t>艾尔肯</t>
    </r>
  </si>
  <si>
    <t>yjsx019</t>
  </si>
  <si>
    <r>
      <rPr>
        <sz val="14"/>
        <rFont val="宋体"/>
        <charset val="134"/>
      </rPr>
      <t>英吉沙县</t>
    </r>
    <r>
      <rPr>
        <sz val="14"/>
        <rFont val="Times New Roman"/>
        <charset val="134"/>
      </rPr>
      <t>2025</t>
    </r>
    <r>
      <rPr>
        <sz val="14"/>
        <rFont val="宋体"/>
        <charset val="134"/>
      </rPr>
      <t>年克孜勒乡特色红柳深加工建设项目</t>
    </r>
  </si>
  <si>
    <r>
      <rPr>
        <sz val="14"/>
        <rFont val="宋体"/>
        <charset val="134"/>
      </rPr>
      <t>英吉沙县克孜勒乡</t>
    </r>
    <r>
      <rPr>
        <sz val="14"/>
        <rFont val="Times New Roman"/>
        <charset val="134"/>
      </rPr>
      <t>5</t>
    </r>
    <r>
      <rPr>
        <sz val="14"/>
        <rFont val="宋体"/>
        <charset val="134"/>
      </rPr>
      <t>、7、</t>
    </r>
    <r>
      <rPr>
        <sz val="14"/>
        <rFont val="Times New Roman"/>
        <charset val="134"/>
      </rPr>
      <t>10</t>
    </r>
    <r>
      <rPr>
        <sz val="14"/>
        <rFont val="宋体"/>
        <charset val="134"/>
      </rPr>
      <t>、</t>
    </r>
    <r>
      <rPr>
        <sz val="14"/>
        <rFont val="Times New Roman"/>
        <charset val="134"/>
      </rPr>
      <t>14</t>
    </r>
    <r>
      <rPr>
        <sz val="14"/>
        <rFont val="宋体"/>
        <charset val="134"/>
      </rPr>
      <t>村</t>
    </r>
  </si>
  <si>
    <t>总投资：277万元         规模：441台
建设内容：克孜勒乡5村、7村、10村、14村购置设备441台，其中：红柳产品成型自动化分类生产线5条（包含推进式锥形成型机（打尖机）20台，双旋精修机（抛光机）20台，上料模块，驱动同步系统，光学检测设备20个，光学检测系统）；红柳异形除枝精修一体机30台；红柳数控切段自动下料机3台；红柳压型打捆一体机3台；电动剪刀400把。</t>
  </si>
  <si>
    <t>经济效益：一是提高生产效率，控制生产成本，保障产品质量，进一步壮大村经济体，促进农户增收创收，增加稳定就业岗位不少于50人，灵活就业150人，月工资不低于2000元。二是推动产业进一步升级改造，优化产业结构配置，进一步利用种植好的红柳带来效益。
社会效益：进一步发挥红柳防风固沙作用，改善生态环境。</t>
  </si>
  <si>
    <t>玉山江·吾买尔</t>
  </si>
  <si>
    <t>yjsx022</t>
  </si>
  <si>
    <t>英吉沙县2025年牛羊屠宰场改造提升扩建项目</t>
  </si>
  <si>
    <t>英吉沙县乔勒潘乡2村</t>
  </si>
  <si>
    <t>总投资：2400万元       规模：5585㎡
建设内容：改造提升现有屠宰车间和冷库；新建屠宰车间3050㎡ 、新建分割车间1535㎡ 、展销中心及配套1000㎡，配套建设给排水、电气、消防、污水及无害化处理等设施，配套牛羊屠宰、分割设备，配套检验、检疫、消杀、环保等设备设施。</t>
  </si>
  <si>
    <t>经济效益：一是促进就业：可提供50余人进行屠宰、加工、包装、运输等工作岗位。二是带动产业发展：带动畜禽养殖、饲料生产、冷链物流、销售、包装等上下游产业的发展，增加产业附加值。三是增加收入：通过资产量化壮大村集体经济，同时增强国有企业运营能力。
社会效益：一是民生保障：从源头保障食品安全，确保屠宰的牛羊符合食品安全要求，为社会提供安全、放心的畜肉产品。二是生态环境：有效改善屠宰场周边环境。三是应急保障：可建成全县应急物资（肉类）储备库使用。</t>
  </si>
  <si>
    <t>英吉沙县畜牧兽医局</t>
  </si>
  <si>
    <t>努尔麦麦提·阿布力米提</t>
  </si>
  <si>
    <t>yjsx023</t>
  </si>
  <si>
    <t>英吉沙县2025年蛋鸡养殖场（二期）扩建项目</t>
  </si>
  <si>
    <t>养殖业基地</t>
  </si>
  <si>
    <t>英吉沙县色提力乡8村</t>
  </si>
  <si>
    <t>总投资：700万元         规模：1座            
建设内容：采取公司自筹资金完成基础设施及运营+申请衔接资金配套养殖设备推进。公司自投1900万元1栋育雏室、3栋蛋鸡舍及其他附属设施，政府投资700万元用于配备1套育雏设备、3套蛋鸡养殖设备及1套粪污及无害化处理设备。</t>
  </si>
  <si>
    <r>
      <rPr>
        <sz val="14"/>
        <rFont val="宋体"/>
        <charset val="134"/>
      </rPr>
      <t>1.经济效益：一是可带动就地就近就业40余人，预计带动就业增收140余万元；二是通过设备租赁，可增加村集体收入不低于25万元。
2.社会效益：二期建成后，该蛋鸡养殖场养殖规模可达</t>
    </r>
    <r>
      <rPr>
        <sz val="14"/>
        <rFont val="Times New Roman"/>
        <charset val="134"/>
      </rPr>
      <t>40</t>
    </r>
    <r>
      <rPr>
        <sz val="14"/>
        <rFont val="宋体"/>
        <charset val="134"/>
      </rPr>
      <t>万羽。一是可实现年产蛋量达</t>
    </r>
    <r>
      <rPr>
        <sz val="14"/>
        <rFont val="Times New Roman"/>
        <charset val="134"/>
      </rPr>
      <t>6000</t>
    </r>
    <r>
      <rPr>
        <sz val="14"/>
        <rFont val="宋体"/>
        <charset val="134"/>
      </rPr>
      <t>吨、老母鸡肉</t>
    </r>
    <r>
      <rPr>
        <sz val="14"/>
        <rFont val="Times New Roman"/>
        <charset val="134"/>
      </rPr>
      <t>600</t>
    </r>
    <r>
      <rPr>
        <sz val="14"/>
        <rFont val="宋体"/>
        <charset val="134"/>
      </rPr>
      <t>吨、有机肥</t>
    </r>
    <r>
      <rPr>
        <sz val="14"/>
        <rFont val="Times New Roman"/>
        <charset val="134"/>
      </rPr>
      <t>3500</t>
    </r>
    <r>
      <rPr>
        <sz val="14"/>
        <rFont val="宋体"/>
        <charset val="134"/>
      </rPr>
      <t>吨，预计年产值</t>
    </r>
    <r>
      <rPr>
        <sz val="14"/>
        <rFont val="Times New Roman"/>
        <charset val="134"/>
      </rPr>
      <t>7000</t>
    </r>
    <r>
      <rPr>
        <sz val="14"/>
        <rFont val="宋体"/>
        <charset val="134"/>
      </rPr>
      <t>万元并增加税收，有力促进全县经济社会发展；二是通过就业帮带和示范带动，培养并提升就业人员的养殖技术，带动全县户蛋鸡养殖发展。</t>
    </r>
  </si>
  <si>
    <t>yjsx026</t>
  </si>
  <si>
    <r>
      <rPr>
        <sz val="14"/>
        <rFont val="宋体"/>
        <charset val="134"/>
      </rPr>
      <t>英吉沙县</t>
    </r>
    <r>
      <rPr>
        <sz val="14"/>
        <rFont val="Times New Roman"/>
        <charset val="134"/>
      </rPr>
      <t>2025</t>
    </r>
    <r>
      <rPr>
        <sz val="14"/>
        <rFont val="宋体"/>
        <charset val="134"/>
      </rPr>
      <t>年乌恰镇发展壮大村集体经济项目</t>
    </r>
  </si>
  <si>
    <t>英吉沙县乌恰镇</t>
  </si>
  <si>
    <t>乌恰镇10个村壮大村集体经济项目资金1200万元建设种子存储库房、加工车间、晾晒台、购买相关筛选设备等。</t>
  </si>
  <si>
    <t>经济效益:该项目实施后，产权归乌恰镇10个村所有，用于巩固脱贫攻坚成果，按照不低于年收益4%的用于分配，开发公益性岗位，提高村民生活质量和解决就业问题。</t>
  </si>
  <si>
    <t>第三批</t>
  </si>
  <si>
    <t>yjsx027</t>
  </si>
  <si>
    <r>
      <rPr>
        <sz val="14"/>
        <rFont val="宋体"/>
        <charset val="134"/>
      </rPr>
      <t>英吉沙县产业到户项目</t>
    </r>
    <r>
      <rPr>
        <sz val="14"/>
        <rFont val="Times New Roman"/>
        <charset val="134"/>
      </rPr>
      <t>—</t>
    </r>
    <r>
      <rPr>
        <sz val="14"/>
        <rFont val="宋体"/>
        <charset val="134"/>
      </rPr>
      <t>主要粮食作物单产提升奖补项目</t>
    </r>
  </si>
  <si>
    <r>
      <rPr>
        <sz val="14"/>
        <rFont val="宋体"/>
        <charset val="134"/>
      </rPr>
      <t>英吉沙县</t>
    </r>
    <r>
      <rPr>
        <sz val="14"/>
        <rFont val="Times New Roman"/>
        <charset val="134"/>
      </rPr>
      <t>14</t>
    </r>
    <r>
      <rPr>
        <sz val="14"/>
        <rFont val="宋体"/>
        <charset val="134"/>
      </rPr>
      <t>个乡镇</t>
    </r>
  </si>
  <si>
    <r>
      <rPr>
        <sz val="14"/>
        <rFont val="宋体"/>
        <charset val="134"/>
      </rPr>
      <t>总投资：</t>
    </r>
    <r>
      <rPr>
        <sz val="14"/>
        <rFont val="Times New Roman"/>
        <charset val="134"/>
      </rPr>
      <t>1734</t>
    </r>
    <r>
      <rPr>
        <sz val="14"/>
        <rFont val="宋体"/>
        <charset val="134"/>
      </rPr>
      <t>万元</t>
    </r>
    <r>
      <rPr>
        <sz val="14"/>
        <rFont val="Times New Roman"/>
        <charset val="134"/>
      </rPr>
      <t xml:space="preserve">                </t>
    </r>
    <r>
      <rPr>
        <sz val="14"/>
        <rFont val="宋体"/>
        <charset val="134"/>
      </rPr>
      <t>规模：</t>
    </r>
    <r>
      <rPr>
        <sz val="14"/>
        <rFont val="Times New Roman"/>
        <charset val="134"/>
      </rPr>
      <t>16674</t>
    </r>
    <r>
      <rPr>
        <sz val="14"/>
        <rFont val="宋体"/>
        <charset val="134"/>
      </rPr>
      <t>户</t>
    </r>
    <r>
      <rPr>
        <sz val="14"/>
        <rFont val="Times New Roman"/>
        <charset val="134"/>
      </rPr>
      <t xml:space="preserve">  
</t>
    </r>
    <r>
      <rPr>
        <sz val="14"/>
        <rFont val="宋体"/>
        <charset val="134"/>
      </rPr>
      <t>建设内容：1 小麦实现较上年单产提升1.5%（亩），补助150元，10.522万亩，补助资金1578.3万元。
2 玉米实现较上年单产提升3%以上（亩），补助150元，1.038万亩，补助资金155.7万元。补助资金共计</t>
    </r>
    <r>
      <rPr>
        <sz val="14"/>
        <rFont val="Times New Roman"/>
        <charset val="134"/>
      </rPr>
      <t>1734</t>
    </r>
    <r>
      <rPr>
        <sz val="14"/>
        <rFont val="宋体"/>
        <charset val="134"/>
      </rPr>
      <t>万元。</t>
    </r>
  </si>
  <si>
    <r>
      <rPr>
        <sz val="14"/>
        <rFont val="Times New Roman"/>
        <charset val="134"/>
      </rPr>
      <t>1.</t>
    </r>
    <r>
      <rPr>
        <sz val="14"/>
        <rFont val="宋体"/>
        <charset val="134"/>
      </rPr>
      <t>经济效益：英吉沙县到户产业的规模为粮食作物单产提升小麦</t>
    </r>
    <r>
      <rPr>
        <sz val="14"/>
        <rFont val="Times New Roman"/>
        <charset val="134"/>
      </rPr>
      <t>12.0146</t>
    </r>
    <r>
      <rPr>
        <sz val="14"/>
        <rFont val="宋体"/>
        <charset val="134"/>
      </rPr>
      <t>万亩、玉米</t>
    </r>
    <r>
      <rPr>
        <sz val="14"/>
        <rFont val="Times New Roman"/>
        <charset val="134"/>
      </rPr>
      <t>1.0493</t>
    </r>
    <r>
      <rPr>
        <sz val="14"/>
        <rFont val="宋体"/>
        <charset val="134"/>
      </rPr>
      <t>万亩，涉及</t>
    </r>
    <r>
      <rPr>
        <sz val="14"/>
        <rFont val="Times New Roman"/>
        <charset val="134"/>
      </rPr>
      <t>14</t>
    </r>
    <r>
      <rPr>
        <sz val="14"/>
        <rFont val="宋体"/>
        <charset val="134"/>
      </rPr>
      <t>个乡镇，预计户均增收</t>
    </r>
    <r>
      <rPr>
        <sz val="14"/>
        <rFont val="Times New Roman"/>
        <charset val="134"/>
      </rPr>
      <t>200</t>
    </r>
    <r>
      <rPr>
        <sz val="14"/>
        <rFont val="宋体"/>
        <charset val="134"/>
      </rPr>
      <t>元以上。</t>
    </r>
    <r>
      <rPr>
        <sz val="14"/>
        <rFont val="Times New Roman"/>
        <charset val="134"/>
      </rPr>
      <t xml:space="preserve">
2.</t>
    </r>
    <r>
      <rPr>
        <sz val="14"/>
        <rFont val="宋体"/>
        <charset val="134"/>
      </rPr>
      <t>社会效益：英吉沙县到户产业的规模为粮食作物单产提升小麦</t>
    </r>
    <r>
      <rPr>
        <sz val="14"/>
        <rFont val="Times New Roman"/>
        <charset val="134"/>
      </rPr>
      <t>12.0146</t>
    </r>
    <r>
      <rPr>
        <sz val="14"/>
        <rFont val="宋体"/>
        <charset val="134"/>
      </rPr>
      <t>万亩、小麦实现较上年单产提升</t>
    </r>
    <r>
      <rPr>
        <sz val="14"/>
        <rFont val="Times New Roman"/>
        <charset val="134"/>
      </rPr>
      <t>1.5%</t>
    </r>
    <r>
      <rPr>
        <sz val="14"/>
        <rFont val="宋体"/>
        <charset val="134"/>
      </rPr>
      <t>（亩），玉米</t>
    </r>
    <r>
      <rPr>
        <sz val="14"/>
        <rFont val="Times New Roman"/>
        <charset val="134"/>
      </rPr>
      <t>1.0493</t>
    </r>
    <r>
      <rPr>
        <sz val="14"/>
        <rFont val="宋体"/>
        <charset val="134"/>
      </rPr>
      <t>万亩、玉米实现较上年单产提升</t>
    </r>
    <r>
      <rPr>
        <sz val="14"/>
        <rFont val="Times New Roman"/>
        <charset val="134"/>
      </rPr>
      <t>3%</t>
    </r>
    <r>
      <rPr>
        <sz val="14"/>
        <rFont val="宋体"/>
        <charset val="134"/>
      </rPr>
      <t>以上（亩），涉及</t>
    </r>
    <r>
      <rPr>
        <sz val="14"/>
        <rFont val="Times New Roman"/>
        <charset val="134"/>
      </rPr>
      <t>14</t>
    </r>
    <r>
      <rPr>
        <sz val="14"/>
        <rFont val="宋体"/>
        <charset val="134"/>
      </rPr>
      <t>个乡镇。</t>
    </r>
  </si>
  <si>
    <t>yjsx028</t>
  </si>
  <si>
    <r>
      <rPr>
        <sz val="14"/>
        <rFont val="宋体"/>
        <charset val="134"/>
      </rPr>
      <t>英吉沙县产业到户项目</t>
    </r>
    <r>
      <rPr>
        <sz val="14"/>
        <rFont val="Times New Roman"/>
        <charset val="134"/>
      </rPr>
      <t>—</t>
    </r>
    <r>
      <rPr>
        <sz val="14"/>
        <rFont val="宋体"/>
        <charset val="134"/>
      </rPr>
      <t>特色种植奖补项目</t>
    </r>
  </si>
  <si>
    <r>
      <rPr>
        <sz val="14"/>
        <rFont val="宋体"/>
        <charset val="134"/>
      </rPr>
      <t>总投资949.29万元</t>
    </r>
    <r>
      <rPr>
        <sz val="14"/>
        <rFont val="Times New Roman"/>
        <charset val="134"/>
      </rPr>
      <t xml:space="preserve">                   </t>
    </r>
    <r>
      <rPr>
        <sz val="14"/>
        <rFont val="宋体"/>
        <charset val="134"/>
      </rPr>
      <t>规模：10000户</t>
    </r>
    <r>
      <rPr>
        <sz val="14"/>
        <rFont val="Times New Roman"/>
        <charset val="134"/>
      </rPr>
      <t xml:space="preserve">  
</t>
    </r>
    <r>
      <rPr>
        <sz val="14"/>
        <rFont val="宋体"/>
        <charset val="134"/>
      </rPr>
      <t>建设内容：购置菜苗（高辣辣椒、万寿菊），一亩以上，按照不超过购买成本的</t>
    </r>
    <r>
      <rPr>
        <sz val="14"/>
        <rFont val="Times New Roman"/>
        <charset val="134"/>
      </rPr>
      <t>30%</t>
    </r>
    <r>
      <rPr>
        <sz val="14"/>
        <rFont val="宋体"/>
        <charset val="134"/>
      </rPr>
      <t>，每亩补助</t>
    </r>
    <r>
      <rPr>
        <sz val="14"/>
        <rFont val="Times New Roman"/>
        <charset val="134"/>
      </rPr>
      <t>450</t>
    </r>
    <r>
      <rPr>
        <sz val="14"/>
        <rFont val="宋体"/>
        <charset val="134"/>
      </rPr>
      <t>元，补助资金</t>
    </r>
    <r>
      <rPr>
        <sz val="14"/>
        <rFont val="Times New Roman"/>
        <charset val="134"/>
      </rPr>
      <t>600</t>
    </r>
    <r>
      <rPr>
        <sz val="14"/>
        <rFont val="宋体"/>
        <charset val="134"/>
      </rPr>
      <t>万元。</t>
    </r>
  </si>
  <si>
    <r>
      <rPr>
        <sz val="14"/>
        <rFont val="Times New Roman"/>
        <charset val="134"/>
      </rPr>
      <t>1.</t>
    </r>
    <r>
      <rPr>
        <sz val="14"/>
        <rFont val="宋体"/>
        <charset val="134"/>
      </rPr>
      <t>经济效益：英吉沙县到户产业的规模为高辣辣椒、万寿菊</t>
    </r>
    <r>
      <rPr>
        <sz val="14"/>
        <rFont val="Times New Roman"/>
        <charset val="134"/>
      </rPr>
      <t>2.5314</t>
    </r>
    <r>
      <rPr>
        <sz val="14"/>
        <rFont val="宋体"/>
        <charset val="134"/>
      </rPr>
      <t>万亩，预计户均增收</t>
    </r>
    <r>
      <rPr>
        <sz val="14"/>
        <rFont val="Times New Roman"/>
        <charset val="134"/>
      </rPr>
      <t>4</t>
    </r>
    <r>
      <rPr>
        <sz val="14"/>
        <rFont val="宋体"/>
        <charset val="134"/>
      </rPr>
      <t>00元以上。</t>
    </r>
    <r>
      <rPr>
        <sz val="14"/>
        <rFont val="Times New Roman"/>
        <charset val="134"/>
      </rPr>
      <t xml:space="preserve">
2.</t>
    </r>
    <r>
      <rPr>
        <sz val="14"/>
        <rFont val="宋体"/>
        <charset val="134"/>
      </rPr>
      <t>社会效益：英吉沙县到户产业的规模为高辣辣椒、万寿菊</t>
    </r>
    <r>
      <rPr>
        <sz val="14"/>
        <rFont val="Times New Roman"/>
        <charset val="134"/>
      </rPr>
      <t>2.5314</t>
    </r>
    <r>
      <rPr>
        <sz val="14"/>
        <rFont val="宋体"/>
        <charset val="134"/>
      </rPr>
      <t>万亩、按照不超过购买成本的</t>
    </r>
    <r>
      <rPr>
        <sz val="14"/>
        <rFont val="Times New Roman"/>
        <charset val="134"/>
      </rPr>
      <t>30%</t>
    </r>
    <r>
      <rPr>
        <sz val="14"/>
        <rFont val="宋体"/>
        <charset val="134"/>
      </rPr>
      <t>每亩补助</t>
    </r>
    <r>
      <rPr>
        <sz val="14"/>
        <rFont val="Times New Roman"/>
        <charset val="134"/>
      </rPr>
      <t>300</t>
    </r>
    <r>
      <rPr>
        <sz val="14"/>
        <rFont val="宋体"/>
        <charset val="134"/>
      </rPr>
      <t>元以上。</t>
    </r>
  </si>
  <si>
    <t>yjsx029</t>
  </si>
  <si>
    <r>
      <rPr>
        <sz val="14"/>
        <rFont val="宋体"/>
        <charset val="134"/>
      </rPr>
      <t>英吉沙县产业到户项目</t>
    </r>
    <r>
      <rPr>
        <sz val="14"/>
        <rFont val="Times New Roman"/>
        <charset val="134"/>
      </rPr>
      <t>—</t>
    </r>
    <r>
      <rPr>
        <sz val="14"/>
        <rFont val="宋体"/>
        <charset val="134"/>
      </rPr>
      <t>林果业提质增效奖补项目</t>
    </r>
  </si>
  <si>
    <r>
      <rPr>
        <sz val="14"/>
        <rFont val="宋体"/>
        <charset val="134"/>
      </rPr>
      <t>总投资：</t>
    </r>
    <r>
      <rPr>
        <sz val="14"/>
        <rFont val="Times New Roman"/>
        <charset val="134"/>
      </rPr>
      <t>812.05</t>
    </r>
    <r>
      <rPr>
        <sz val="14"/>
        <rFont val="宋体"/>
        <charset val="134"/>
      </rPr>
      <t>万元</t>
    </r>
    <r>
      <rPr>
        <sz val="14"/>
        <rFont val="Times New Roman"/>
        <charset val="134"/>
      </rPr>
      <t xml:space="preserve">                    </t>
    </r>
    <r>
      <rPr>
        <sz val="14"/>
        <rFont val="宋体"/>
        <charset val="134"/>
      </rPr>
      <t>规模：</t>
    </r>
    <r>
      <rPr>
        <sz val="14"/>
        <rFont val="Times New Roman"/>
        <charset val="134"/>
      </rPr>
      <t>8.12</t>
    </r>
    <r>
      <rPr>
        <sz val="14"/>
        <rFont val="宋体"/>
        <charset val="134"/>
      </rPr>
      <t>万亩</t>
    </r>
    <r>
      <rPr>
        <sz val="14"/>
        <rFont val="Times New Roman"/>
        <charset val="134"/>
      </rPr>
      <t xml:space="preserve">
</t>
    </r>
    <r>
      <rPr>
        <sz val="14"/>
        <rFont val="宋体"/>
        <charset val="134"/>
      </rPr>
      <t>建设内容：</t>
    </r>
    <r>
      <rPr>
        <sz val="14"/>
        <rFont val="Times New Roman"/>
        <charset val="134"/>
      </rPr>
      <t>1.</t>
    </r>
    <r>
      <rPr>
        <sz val="14"/>
        <rFont val="宋体"/>
        <charset val="134"/>
      </rPr>
      <t>品种优化</t>
    </r>
    <r>
      <rPr>
        <sz val="14"/>
        <rFont val="Times New Roman"/>
        <charset val="134"/>
      </rPr>
      <t>7648.8</t>
    </r>
    <r>
      <rPr>
        <sz val="14"/>
        <rFont val="宋体"/>
        <charset val="134"/>
      </rPr>
      <t>亩；</t>
    </r>
    <r>
      <rPr>
        <sz val="14"/>
        <rFont val="Times New Roman"/>
        <charset val="134"/>
      </rPr>
      <t>2.</t>
    </r>
    <r>
      <rPr>
        <sz val="14"/>
        <rFont val="宋体"/>
        <charset val="134"/>
      </rPr>
      <t>整形修剪</t>
    </r>
    <r>
      <rPr>
        <sz val="14"/>
        <rFont val="Times New Roman"/>
        <charset val="134"/>
      </rPr>
      <t>31569.81</t>
    </r>
    <r>
      <rPr>
        <sz val="14"/>
        <rFont val="宋体"/>
        <charset val="134"/>
      </rPr>
      <t>亩；</t>
    </r>
    <r>
      <rPr>
        <sz val="14"/>
        <rFont val="Times New Roman"/>
        <charset val="134"/>
      </rPr>
      <t>3.</t>
    </r>
    <r>
      <rPr>
        <sz val="14"/>
        <rFont val="宋体"/>
        <charset val="134"/>
      </rPr>
      <t>病虫害防治</t>
    </r>
    <r>
      <rPr>
        <sz val="14"/>
        <rFont val="Times New Roman"/>
        <charset val="134"/>
      </rPr>
      <t>41986.92</t>
    </r>
    <r>
      <rPr>
        <sz val="14"/>
        <rFont val="宋体"/>
        <charset val="134"/>
      </rPr>
      <t>亩。</t>
    </r>
  </si>
  <si>
    <r>
      <rPr>
        <sz val="14"/>
        <rFont val="Times New Roman"/>
        <charset val="134"/>
      </rPr>
      <t>1.</t>
    </r>
    <r>
      <rPr>
        <sz val="14"/>
        <rFont val="宋体"/>
        <charset val="134"/>
      </rPr>
      <t>经济效益：项目实施亩均产量较上年增加</t>
    </r>
    <r>
      <rPr>
        <sz val="14"/>
        <rFont val="Times New Roman"/>
        <charset val="134"/>
      </rPr>
      <t>10%</t>
    </r>
    <r>
      <rPr>
        <sz val="14"/>
        <rFont val="宋体"/>
        <charset val="134"/>
      </rPr>
      <t>以上，可带动就业，预计户均增收</t>
    </r>
    <r>
      <rPr>
        <sz val="14"/>
        <rFont val="Times New Roman"/>
        <charset val="134"/>
      </rPr>
      <t>3</t>
    </r>
    <r>
      <rPr>
        <sz val="14"/>
        <rFont val="宋体"/>
        <charset val="134"/>
      </rPr>
      <t>00元以上。</t>
    </r>
    <r>
      <rPr>
        <sz val="14"/>
        <rFont val="Times New Roman"/>
        <charset val="134"/>
      </rPr>
      <t xml:space="preserve">
2.</t>
    </r>
    <r>
      <rPr>
        <sz val="14"/>
        <rFont val="宋体"/>
        <charset val="134"/>
      </rPr>
      <t>社会效益：可推动林果种植业发展，绿植覆盖率</t>
    </r>
    <r>
      <rPr>
        <sz val="14"/>
        <rFont val="Times New Roman"/>
        <charset val="134"/>
      </rPr>
      <t>80%</t>
    </r>
    <r>
      <rPr>
        <sz val="14"/>
        <rFont val="宋体"/>
        <charset val="134"/>
      </rPr>
      <t>；园优质果率达</t>
    </r>
    <r>
      <rPr>
        <sz val="14"/>
        <rFont val="Times New Roman"/>
        <charset val="134"/>
      </rPr>
      <t>80%</t>
    </r>
    <r>
      <rPr>
        <sz val="14"/>
        <rFont val="宋体"/>
        <charset val="134"/>
      </rPr>
      <t>以上，保持水土，绿化环境。项目后期由各乡镇村自行运营管护，产生收益后由农户受益。</t>
    </r>
  </si>
  <si>
    <t>yjsx030</t>
  </si>
  <si>
    <r>
      <rPr>
        <sz val="14"/>
        <rFont val="宋体"/>
        <charset val="134"/>
      </rPr>
      <t>英吉沙县产业到户项目</t>
    </r>
    <r>
      <rPr>
        <sz val="14"/>
        <rFont val="Times New Roman"/>
        <charset val="134"/>
      </rPr>
      <t>—</t>
    </r>
    <r>
      <rPr>
        <sz val="14"/>
        <rFont val="宋体"/>
        <charset val="134"/>
      </rPr>
      <t>畜禽养殖提质增效奖补项目</t>
    </r>
  </si>
  <si>
    <r>
      <rPr>
        <sz val="14"/>
        <rFont val="宋体"/>
        <charset val="134"/>
      </rPr>
      <t>英吉沙县</t>
    </r>
    <r>
      <rPr>
        <sz val="14"/>
        <rFont val="Times New Roman"/>
        <charset val="134"/>
      </rPr>
      <t>14</t>
    </r>
    <r>
      <rPr>
        <sz val="14"/>
        <rFont val="宋体"/>
        <charset val="134"/>
      </rPr>
      <t>乡镇</t>
    </r>
  </si>
  <si>
    <r>
      <rPr>
        <sz val="14"/>
        <rFont val="宋体"/>
        <charset val="134"/>
      </rPr>
      <t>总投资：2</t>
    </r>
    <r>
      <rPr>
        <sz val="14"/>
        <rFont val="Times New Roman"/>
        <charset val="134"/>
      </rPr>
      <t>00</t>
    </r>
    <r>
      <rPr>
        <sz val="14"/>
        <rFont val="宋体"/>
        <charset val="134"/>
      </rPr>
      <t>万元</t>
    </r>
    <r>
      <rPr>
        <sz val="14"/>
        <rFont val="Times New Roman"/>
        <charset val="134"/>
      </rPr>
      <t xml:space="preserve">                     </t>
    </r>
    <r>
      <rPr>
        <sz val="14"/>
        <rFont val="宋体"/>
        <charset val="134"/>
      </rPr>
      <t>规模：</t>
    </r>
    <r>
      <rPr>
        <sz val="14"/>
        <rFont val="Times New Roman"/>
        <charset val="134"/>
      </rPr>
      <t>1</t>
    </r>
    <r>
      <rPr>
        <sz val="14"/>
        <rFont val="宋体"/>
        <charset val="134"/>
      </rPr>
      <t>万户</t>
    </r>
    <r>
      <rPr>
        <sz val="14"/>
        <rFont val="Times New Roman"/>
        <charset val="134"/>
      </rPr>
      <t xml:space="preserve">
</t>
    </r>
    <r>
      <rPr>
        <sz val="14"/>
        <rFont val="宋体"/>
        <charset val="134"/>
      </rPr>
      <t>建设内容：</t>
    </r>
    <r>
      <rPr>
        <sz val="14"/>
        <rFont val="Times New Roman"/>
        <charset val="134"/>
      </rPr>
      <t>1.</t>
    </r>
    <r>
      <rPr>
        <sz val="14"/>
        <rFont val="宋体"/>
        <charset val="134"/>
      </rPr>
      <t>品种改良：对母牛用性控冻精配种并定胎的，每头牛补助不超过</t>
    </r>
    <r>
      <rPr>
        <sz val="14"/>
        <rFont val="Times New Roman"/>
        <charset val="134"/>
      </rPr>
      <t>200</t>
    </r>
    <r>
      <rPr>
        <sz val="14"/>
        <rFont val="宋体"/>
        <charset val="134"/>
      </rPr>
      <t>元。母只羊用人工授精配种并定胎的，每只补助不超过</t>
    </r>
    <r>
      <rPr>
        <sz val="14"/>
        <rFont val="Times New Roman"/>
        <charset val="134"/>
      </rPr>
      <t>40</t>
    </r>
    <r>
      <rPr>
        <sz val="14"/>
        <rFont val="宋体"/>
        <charset val="134"/>
      </rPr>
      <t>元。全县计划羊人工授精</t>
    </r>
    <r>
      <rPr>
        <sz val="14"/>
        <rFont val="Times New Roman"/>
        <charset val="134"/>
      </rPr>
      <t>1.5</t>
    </r>
    <r>
      <rPr>
        <sz val="14"/>
        <rFont val="宋体"/>
        <charset val="134"/>
      </rPr>
      <t>万只，申报项目资金</t>
    </r>
    <r>
      <rPr>
        <sz val="14"/>
        <rFont val="Times New Roman"/>
        <charset val="134"/>
      </rPr>
      <t>60</t>
    </r>
    <r>
      <rPr>
        <sz val="14"/>
        <rFont val="宋体"/>
        <charset val="134"/>
      </rPr>
      <t>万元。</t>
    </r>
    <r>
      <rPr>
        <sz val="14"/>
        <rFont val="Times New Roman"/>
        <charset val="134"/>
      </rPr>
      <t xml:space="preserve">
2.</t>
    </r>
    <r>
      <rPr>
        <sz val="14"/>
        <rFont val="宋体"/>
        <charset val="134"/>
      </rPr>
      <t>常见多发病防治社会化服务：当年每个养殖户补助不超过</t>
    </r>
    <r>
      <rPr>
        <sz val="14"/>
        <rFont val="Times New Roman"/>
        <charset val="134"/>
      </rPr>
      <t>200</t>
    </r>
    <r>
      <rPr>
        <sz val="14"/>
        <rFont val="宋体"/>
        <charset val="134"/>
      </rPr>
      <t>元。此项目根据项目实施进度可再分批次上报，最终申报畜禽养殖提质增效补贴项目数量（户数）及资金以验收合格数量和最后申报项目资金为准。</t>
    </r>
  </si>
  <si>
    <r>
      <rPr>
        <sz val="14"/>
        <rFont val="Times New Roman"/>
        <charset val="134"/>
      </rPr>
      <t>1.</t>
    </r>
    <r>
      <rPr>
        <sz val="14"/>
        <rFont val="宋体"/>
        <charset val="134"/>
      </rPr>
      <t>经济效益：一是直接效益。通过项目实施，提高全县牲畜品种改良水平，提高牲畜品种质量和优良母牛生产水平，达到牲畜快速提质增效。二是间接效益。通过项目实施，增加牲畜养殖数量和质量，引导更多的脱贫户和符合条件对象在一产充分就业，提高家庭收入，预计户均增收</t>
    </r>
    <r>
      <rPr>
        <sz val="14"/>
        <rFont val="Times New Roman"/>
        <charset val="134"/>
      </rPr>
      <t>1</t>
    </r>
    <r>
      <rPr>
        <sz val="14"/>
        <rFont val="宋体"/>
        <charset val="134"/>
      </rPr>
      <t>00元以上。</t>
    </r>
    <r>
      <rPr>
        <sz val="14"/>
        <rFont val="Times New Roman"/>
        <charset val="134"/>
      </rPr>
      <t xml:space="preserve">
2.</t>
    </r>
    <r>
      <rPr>
        <sz val="14"/>
        <rFont val="宋体"/>
        <charset val="134"/>
      </rPr>
      <t>社会效益：本项目每年向社会提供优质肉，增加了市场肉食品供应。同时依托现有养殖基础，按照养殖产业化的总体要求，有利于创造出良好的社会效益，可促进农村产业化发展，增加农民收入。</t>
    </r>
  </si>
  <si>
    <t>yjsx031</t>
  </si>
  <si>
    <r>
      <rPr>
        <sz val="14"/>
        <rFont val="宋体"/>
        <charset val="134"/>
      </rPr>
      <t>英吉沙县产业到户项目</t>
    </r>
    <r>
      <rPr>
        <sz val="14"/>
        <rFont val="Times New Roman"/>
        <charset val="134"/>
      </rPr>
      <t>—</t>
    </r>
    <r>
      <rPr>
        <sz val="14"/>
        <rFont val="宋体"/>
        <charset val="134"/>
      </rPr>
      <t>英吉沙县自繁良种母畜奖补项目</t>
    </r>
  </si>
  <si>
    <r>
      <rPr>
        <sz val="14"/>
        <rFont val="宋体"/>
        <charset val="134"/>
      </rPr>
      <t>总投资：</t>
    </r>
    <r>
      <rPr>
        <sz val="14"/>
        <rFont val="Times New Roman"/>
        <charset val="134"/>
      </rPr>
      <t>3500</t>
    </r>
    <r>
      <rPr>
        <sz val="14"/>
        <rFont val="宋体"/>
        <charset val="134"/>
      </rPr>
      <t>万元</t>
    </r>
    <r>
      <rPr>
        <sz val="14"/>
        <rFont val="Times New Roman"/>
        <charset val="134"/>
      </rPr>
      <t xml:space="preserve">                  </t>
    </r>
    <r>
      <rPr>
        <sz val="14"/>
        <rFont val="宋体"/>
        <charset val="134"/>
      </rPr>
      <t>规模：</t>
    </r>
    <r>
      <rPr>
        <sz val="14"/>
        <rFont val="Times New Roman"/>
        <charset val="134"/>
      </rPr>
      <t>2.3</t>
    </r>
    <r>
      <rPr>
        <sz val="14"/>
        <rFont val="宋体"/>
        <charset val="134"/>
      </rPr>
      <t>万头</t>
    </r>
    <r>
      <rPr>
        <sz val="14"/>
        <rFont val="Times New Roman"/>
        <charset val="134"/>
      </rPr>
      <t>/</t>
    </r>
    <r>
      <rPr>
        <sz val="14"/>
        <rFont val="宋体"/>
        <charset val="134"/>
      </rPr>
      <t>只</t>
    </r>
    <r>
      <rPr>
        <sz val="14"/>
        <rFont val="Times New Roman"/>
        <charset val="134"/>
      </rPr>
      <t xml:space="preserve">
</t>
    </r>
    <r>
      <rPr>
        <sz val="14"/>
        <rFont val="宋体"/>
        <charset val="134"/>
      </rPr>
      <t>建设内容：对当年自繁扩增符合英吉沙县主导品种的良种母牛（西门塔尔、荷斯坦、安格斯牛等）、母羊（多浪羊、诺维什羊、塔什库尔干羊、萨福克、杜泊、湖羊等）并饲养</t>
    </r>
    <r>
      <rPr>
        <sz val="14"/>
        <rFont val="Times New Roman"/>
        <charset val="134"/>
      </rPr>
      <t>3</t>
    </r>
    <r>
      <rPr>
        <sz val="14"/>
        <rFont val="宋体"/>
        <charset val="134"/>
      </rPr>
      <t>个月以上的给予补助，自繁良种母牛、母羊补助金额不超过饲养成本的</t>
    </r>
    <r>
      <rPr>
        <sz val="14"/>
        <rFont val="Times New Roman"/>
        <charset val="134"/>
      </rPr>
      <t>50%</t>
    </r>
    <r>
      <rPr>
        <sz val="14"/>
        <rFont val="宋体"/>
        <charset val="134"/>
      </rPr>
      <t>，每头牛不超过</t>
    </r>
    <r>
      <rPr>
        <sz val="14"/>
        <rFont val="Times New Roman"/>
        <charset val="134"/>
      </rPr>
      <t>3000</t>
    </r>
    <r>
      <rPr>
        <sz val="14"/>
        <rFont val="宋体"/>
        <charset val="134"/>
      </rPr>
      <t>元、每只羊不超过</t>
    </r>
    <r>
      <rPr>
        <sz val="14"/>
        <rFont val="Times New Roman"/>
        <charset val="134"/>
      </rPr>
      <t>300</t>
    </r>
    <r>
      <rPr>
        <sz val="14"/>
        <rFont val="宋体"/>
        <charset val="134"/>
      </rPr>
      <t>元，每头（只）自繁良种母畜当年只补一次。此项目根据项目实施进度可再分批次上报。</t>
    </r>
  </si>
  <si>
    <r>
      <rPr>
        <sz val="14"/>
        <rFont val="Times New Roman"/>
        <charset val="134"/>
      </rPr>
      <t>1.</t>
    </r>
    <r>
      <rPr>
        <sz val="14"/>
        <rFont val="宋体"/>
        <charset val="134"/>
      </rPr>
      <t>经济效益：一是直接效益。通过项目实施，提高高脱贫户、边缘户和符合条件的户的养殖积极性，降低养殖成本，提高养殖收入。二是间接效益。通过项目实施，增加牲畜养殖数量，引导更多的脱贫户和符合条件对象在一产充分就业，提高家庭收入，预计户均增收</t>
    </r>
    <r>
      <rPr>
        <sz val="14"/>
        <rFont val="Times New Roman"/>
        <charset val="134"/>
      </rPr>
      <t>2000</t>
    </r>
    <r>
      <rPr>
        <sz val="14"/>
        <rFont val="宋体"/>
        <charset val="134"/>
      </rPr>
      <t>元以上。</t>
    </r>
    <r>
      <rPr>
        <sz val="14"/>
        <rFont val="Times New Roman"/>
        <charset val="134"/>
      </rPr>
      <t xml:space="preserve">
2.</t>
    </r>
    <r>
      <rPr>
        <sz val="14"/>
        <rFont val="宋体"/>
        <charset val="134"/>
      </rPr>
      <t>社会效益：本项目每年向社会提供优质肉，增加了市场肉食品供应。同时依托现有养殖基础，按照养殖产业化的总体要求，有利于创造出良好的社会效益，可促进农村产业化发展，增加农民收入。</t>
    </r>
  </si>
  <si>
    <t>yjsx032</t>
  </si>
  <si>
    <r>
      <rPr>
        <sz val="14"/>
        <rFont val="宋体"/>
        <charset val="134"/>
      </rPr>
      <t>英吉沙县产业到户项目</t>
    </r>
    <r>
      <rPr>
        <sz val="14"/>
        <rFont val="Times New Roman"/>
        <charset val="134"/>
      </rPr>
      <t>—</t>
    </r>
    <r>
      <rPr>
        <sz val="14"/>
        <rFont val="宋体"/>
        <charset val="134"/>
      </rPr>
      <t>英吉沙县引进良种母畜奖补项目</t>
    </r>
  </si>
  <si>
    <r>
      <rPr>
        <sz val="14"/>
        <rFont val="宋体"/>
        <charset val="134"/>
      </rPr>
      <t>总投资：</t>
    </r>
    <r>
      <rPr>
        <sz val="14"/>
        <rFont val="Times New Roman"/>
        <charset val="134"/>
      </rPr>
      <t>1500</t>
    </r>
    <r>
      <rPr>
        <sz val="14"/>
        <rFont val="宋体"/>
        <charset val="134"/>
      </rPr>
      <t>万元</t>
    </r>
    <r>
      <rPr>
        <sz val="14"/>
        <rFont val="Times New Roman"/>
        <charset val="134"/>
      </rPr>
      <t xml:space="preserve">                   </t>
    </r>
    <r>
      <rPr>
        <sz val="14"/>
        <rFont val="宋体"/>
        <charset val="134"/>
      </rPr>
      <t>规模：</t>
    </r>
    <r>
      <rPr>
        <sz val="14"/>
        <rFont val="Times New Roman"/>
        <charset val="134"/>
      </rPr>
      <t>1</t>
    </r>
    <r>
      <rPr>
        <sz val="14"/>
        <rFont val="宋体"/>
        <charset val="134"/>
      </rPr>
      <t>万头</t>
    </r>
    <r>
      <rPr>
        <sz val="14"/>
        <rFont val="Times New Roman"/>
        <charset val="134"/>
      </rPr>
      <t>/</t>
    </r>
    <r>
      <rPr>
        <sz val="14"/>
        <rFont val="宋体"/>
        <charset val="134"/>
      </rPr>
      <t>只</t>
    </r>
    <r>
      <rPr>
        <sz val="14"/>
        <rFont val="Times New Roman"/>
        <charset val="134"/>
      </rPr>
      <t xml:space="preserve">
</t>
    </r>
    <r>
      <rPr>
        <sz val="14"/>
        <rFont val="宋体"/>
        <charset val="134"/>
      </rPr>
      <t>建设内容：从喀什地区外引进符合英吉沙县主导品种的良种能繁母牛（西门塔尔、荷斯坦、安格斯牛等）、母羊（多浪羊、塔什库尔干羊、萨福克、杜泊、湖羊等）并饲养</t>
    </r>
    <r>
      <rPr>
        <sz val="14"/>
        <rFont val="Times New Roman"/>
        <charset val="134"/>
      </rPr>
      <t>3</t>
    </r>
    <r>
      <rPr>
        <sz val="14"/>
        <rFont val="宋体"/>
        <charset val="134"/>
      </rPr>
      <t>个月以上的给予补助，引进良种能繁母牛、母羊补助金额不超过当地市场价格的</t>
    </r>
    <r>
      <rPr>
        <sz val="14"/>
        <rFont val="Times New Roman"/>
        <charset val="134"/>
      </rPr>
      <t>40%</t>
    </r>
    <r>
      <rPr>
        <sz val="14"/>
        <rFont val="宋体"/>
        <charset val="134"/>
      </rPr>
      <t>，上封顶每头牛不超过</t>
    </r>
    <r>
      <rPr>
        <sz val="14"/>
        <rFont val="Times New Roman"/>
        <charset val="134"/>
      </rPr>
      <t>4000</t>
    </r>
    <r>
      <rPr>
        <sz val="14"/>
        <rFont val="宋体"/>
        <charset val="134"/>
      </rPr>
      <t>元，羊不超过</t>
    </r>
    <r>
      <rPr>
        <sz val="14"/>
        <rFont val="Times New Roman"/>
        <charset val="134"/>
      </rPr>
      <t>400</t>
    </r>
    <r>
      <rPr>
        <sz val="14"/>
        <rFont val="宋体"/>
        <charset val="134"/>
      </rPr>
      <t>元，每头（只）引进良种母畜当年只补一次。此项目根据项目实施进度可再分批次上报，最终申报引进良种母畜数量及资金以验收合格数量和最后申报项目资金为准。</t>
    </r>
  </si>
  <si>
    <r>
      <rPr>
        <sz val="14"/>
        <rFont val="Times New Roman"/>
        <charset val="134"/>
      </rPr>
      <t>1.</t>
    </r>
    <r>
      <rPr>
        <sz val="14"/>
        <rFont val="宋体"/>
        <charset val="134"/>
      </rPr>
      <t>经济效益：一是直接效益。通过项目实施，提高高脱贫户、边缘户和符合条件的户的养殖积极性，降低养殖成本，提高养殖收入。二是间接效益。通过项目实施，增加牲畜养殖数量，引导更多的脱贫户和符合条件在一产充分就业，提高家庭收入，预计户均增收</t>
    </r>
    <r>
      <rPr>
        <sz val="14"/>
        <rFont val="Times New Roman"/>
        <charset val="134"/>
      </rPr>
      <t>1500</t>
    </r>
    <r>
      <rPr>
        <sz val="14"/>
        <rFont val="宋体"/>
        <charset val="134"/>
      </rPr>
      <t>元以上。</t>
    </r>
    <r>
      <rPr>
        <sz val="14"/>
        <rFont val="Times New Roman"/>
        <charset val="134"/>
      </rPr>
      <t xml:space="preserve">
2.</t>
    </r>
    <r>
      <rPr>
        <sz val="14"/>
        <rFont val="宋体"/>
        <charset val="134"/>
      </rPr>
      <t>社会效益：本项目每年向社会提供优质肉，增加了市场肉食品供应。同时依托现有养殖基础，按照养殖产业化的总体要求，有利于创造出良好的社会效益，可促进农村产业化发展，增加农民收入。</t>
    </r>
  </si>
  <si>
    <t>yjsx033</t>
  </si>
  <si>
    <r>
      <rPr>
        <sz val="14"/>
        <rFont val="宋体"/>
        <charset val="134"/>
      </rPr>
      <t>英吉沙县产业到户项目</t>
    </r>
    <r>
      <rPr>
        <sz val="14"/>
        <rFont val="Times New Roman"/>
        <charset val="134"/>
      </rPr>
      <t>-</t>
    </r>
    <r>
      <rPr>
        <sz val="14"/>
        <rFont val="宋体"/>
        <charset val="134"/>
      </rPr>
      <t>饲草料奖补项目</t>
    </r>
  </si>
  <si>
    <r>
      <rPr>
        <sz val="14"/>
        <rFont val="宋体"/>
        <charset val="134"/>
      </rPr>
      <t>总投资：</t>
    </r>
    <r>
      <rPr>
        <sz val="14"/>
        <rFont val="Times New Roman"/>
        <charset val="134"/>
      </rPr>
      <t>100</t>
    </r>
    <r>
      <rPr>
        <sz val="14"/>
        <rFont val="宋体"/>
        <charset val="134"/>
      </rPr>
      <t>万元</t>
    </r>
    <r>
      <rPr>
        <sz val="14"/>
        <rFont val="Times New Roman"/>
        <charset val="134"/>
      </rPr>
      <t xml:space="preserve">                   </t>
    </r>
    <r>
      <rPr>
        <sz val="14"/>
        <rFont val="宋体"/>
        <charset val="134"/>
      </rPr>
      <t>规模：</t>
    </r>
    <r>
      <rPr>
        <sz val="14"/>
        <rFont val="Times New Roman"/>
        <charset val="134"/>
      </rPr>
      <t>20000</t>
    </r>
    <r>
      <rPr>
        <sz val="14"/>
        <rFont val="宋体"/>
        <charset val="134"/>
      </rPr>
      <t>吨</t>
    </r>
    <r>
      <rPr>
        <sz val="14"/>
        <rFont val="Times New Roman"/>
        <charset val="134"/>
      </rPr>
      <t xml:space="preserve">
</t>
    </r>
    <r>
      <rPr>
        <sz val="14"/>
        <rFont val="宋体"/>
        <charset val="134"/>
      </rPr>
      <t>建设内容：农户发展牛羊等养殖并经营稳定，利用永久性青贮窖加工制作青贮或青贮打包发酵等，每吨补助不超过</t>
    </r>
    <r>
      <rPr>
        <sz val="14"/>
        <rFont val="Times New Roman"/>
        <charset val="134"/>
      </rPr>
      <t>50</t>
    </r>
    <r>
      <rPr>
        <sz val="14"/>
        <rFont val="宋体"/>
        <charset val="134"/>
      </rPr>
      <t>元。对制作不少于</t>
    </r>
    <r>
      <rPr>
        <sz val="14"/>
        <rFont val="Times New Roman"/>
        <charset val="134"/>
      </rPr>
      <t>10</t>
    </r>
    <r>
      <rPr>
        <sz val="14"/>
        <rFont val="宋体"/>
        <charset val="134"/>
      </rPr>
      <t>吨并且符合条件的农户进行补助。</t>
    </r>
  </si>
  <si>
    <r>
      <rPr>
        <sz val="14"/>
        <rFont val="Times New Roman"/>
        <charset val="134"/>
      </rPr>
      <t>1.</t>
    </r>
    <r>
      <rPr>
        <sz val="14"/>
        <rFont val="宋体"/>
        <charset val="134"/>
      </rPr>
      <t>经济效益：一是直接效益。通过项目实施，提高高脱贫户、边缘户和符合条件的养殖积极性，降低养殖成本，提高饲草料利用率从而提高养殖收入。二是间接效益。通过项目实施，鼓励养殖户加工饲草料积极性，降低饲草料成本，通过养殖业引导更多的脱贫户和符合条件对象在一产充分就业，提高家庭收入，预计户均增收</t>
    </r>
    <r>
      <rPr>
        <sz val="14"/>
        <rFont val="Times New Roman"/>
        <charset val="134"/>
      </rPr>
      <t>2</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</si>
  <si>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yjsx034</t>
  </si>
  <si>
    <r>
      <rPr>
        <sz val="14"/>
        <rFont val="宋体"/>
        <charset val="134"/>
      </rPr>
      <t>英吉沙县产业到户项目</t>
    </r>
    <r>
      <rPr>
        <sz val="14"/>
        <rFont val="Times New Roman"/>
        <charset val="134"/>
      </rPr>
      <t>-</t>
    </r>
    <r>
      <rPr>
        <sz val="14"/>
        <rFont val="宋体"/>
        <charset val="134"/>
      </rPr>
      <t>家禽奖补项目</t>
    </r>
  </si>
  <si>
    <r>
      <rPr>
        <sz val="14"/>
        <rFont val="宋体"/>
        <charset val="134"/>
      </rPr>
      <t>总投资：</t>
    </r>
    <r>
      <rPr>
        <sz val="14"/>
        <rFont val="Times New Roman"/>
        <charset val="134"/>
      </rPr>
      <t>150</t>
    </r>
    <r>
      <rPr>
        <sz val="14"/>
        <rFont val="宋体"/>
        <charset val="134"/>
      </rPr>
      <t>万元</t>
    </r>
    <r>
      <rPr>
        <sz val="14"/>
        <rFont val="Times New Roman"/>
        <charset val="134"/>
      </rPr>
      <t xml:space="preserve">                 </t>
    </r>
    <r>
      <rPr>
        <sz val="14"/>
        <rFont val="宋体"/>
        <charset val="134"/>
      </rPr>
      <t>规模：</t>
    </r>
    <r>
      <rPr>
        <sz val="14"/>
        <rFont val="Times New Roman"/>
        <charset val="134"/>
      </rPr>
      <t>15</t>
    </r>
    <r>
      <rPr>
        <sz val="14"/>
        <rFont val="宋体"/>
        <charset val="134"/>
      </rPr>
      <t>万只</t>
    </r>
    <r>
      <rPr>
        <sz val="14"/>
        <rFont val="Times New Roman"/>
        <charset val="134"/>
      </rPr>
      <t xml:space="preserve">
</t>
    </r>
    <r>
      <rPr>
        <sz val="14"/>
        <rFont val="宋体"/>
        <charset val="134"/>
      </rPr>
      <t>建设内容：家禽（鸡鸭鹅）到户项目。项目内容：对有意愿新增养殖家禽（鸡鸭鹅）</t>
    </r>
    <r>
      <rPr>
        <sz val="14"/>
        <rFont val="Times New Roman"/>
        <charset val="134"/>
      </rPr>
      <t>50</t>
    </r>
    <r>
      <rPr>
        <sz val="14"/>
        <rFont val="宋体"/>
        <charset val="134"/>
      </rPr>
      <t>只以上的脱贫户和符合条件的户进行补助。补贴标准：至少饲养</t>
    </r>
    <r>
      <rPr>
        <sz val="14"/>
        <rFont val="Times New Roman"/>
        <charset val="134"/>
      </rPr>
      <t>3</t>
    </r>
    <r>
      <rPr>
        <sz val="14"/>
        <rFont val="宋体"/>
        <charset val="134"/>
      </rPr>
      <t>个月以上，每只补助</t>
    </r>
    <r>
      <rPr>
        <sz val="14"/>
        <rFont val="Times New Roman"/>
        <charset val="134"/>
      </rPr>
      <t>10</t>
    </r>
    <r>
      <rPr>
        <sz val="14"/>
        <rFont val="宋体"/>
        <charset val="134"/>
      </rPr>
      <t>元。计划实施</t>
    </r>
    <r>
      <rPr>
        <sz val="14"/>
        <rFont val="Times New Roman"/>
        <charset val="134"/>
      </rPr>
      <t>3000</t>
    </r>
    <r>
      <rPr>
        <sz val="14"/>
        <rFont val="宋体"/>
        <charset val="134"/>
      </rPr>
      <t>户补贴资金</t>
    </r>
    <r>
      <rPr>
        <sz val="14"/>
        <rFont val="Times New Roman"/>
        <charset val="134"/>
      </rPr>
      <t>150</t>
    </r>
    <r>
      <rPr>
        <sz val="14"/>
        <rFont val="宋体"/>
        <charset val="134"/>
      </rPr>
      <t>万元，以项目实际验收为准。</t>
    </r>
  </si>
  <si>
    <r>
      <rPr>
        <sz val="14"/>
        <rFont val="Times New Roman"/>
        <charset val="134"/>
      </rPr>
      <t>1.</t>
    </r>
    <r>
      <rPr>
        <sz val="14"/>
        <rFont val="宋体"/>
        <charset val="134"/>
      </rPr>
      <t>经济效益：一是直接效益。通过项目实施，提高高脱贫户、边缘户和符合条件的养殖积极性，降低养殖成本，提高饲草料利用率从而提高养殖收入。二是间接效益。通过项目实施，鼓励养殖户加工饲草料积极性，降低饲草料成本，通过养殖业引导更多的脱贫户和符合条件在一产充分就业，提高家庭收入，预计户均增收</t>
    </r>
    <r>
      <rPr>
        <sz val="14"/>
        <rFont val="Times New Roman"/>
        <charset val="134"/>
      </rPr>
      <t>5</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</si>
  <si>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yjsx035</t>
  </si>
  <si>
    <r>
      <rPr>
        <sz val="14"/>
        <rFont val="宋体"/>
        <charset val="134"/>
      </rPr>
      <t>英吉沙县</t>
    </r>
    <r>
      <rPr>
        <sz val="14"/>
        <rFont val="Times New Roman"/>
        <charset val="134"/>
      </rPr>
      <t>2025</t>
    </r>
    <r>
      <rPr>
        <sz val="14"/>
        <rFont val="宋体"/>
        <charset val="134"/>
      </rPr>
      <t>年巴旦姆林场老果园改造项目</t>
    </r>
  </si>
  <si>
    <t>林草基地建设</t>
  </si>
  <si>
    <t>英吉沙县巴旦姆林场（依格孜也尔乡）</t>
  </si>
  <si>
    <t>总投资：9.52万元       规模：100亩
建设内容：老果园改造100亩，建设内容主要是品质优化，土壤改良（施农家肥）等。其中：1、挖树5元/棵（共1920棵）0.96万元；2、购买新苗15元/棵（共2400棵）3.6万元；3、种树4元/棵（共2400棵）0.96万元；4、购买农家肥和施肥200立方（2立方/亩），单价200元/立方，共4万元。</t>
  </si>
  <si>
    <r>
      <rPr>
        <sz val="14"/>
        <rFont val="Times New Roman"/>
        <charset val="134"/>
      </rPr>
      <t>1.</t>
    </r>
    <r>
      <rPr>
        <sz val="14"/>
        <rFont val="宋体"/>
        <charset val="134"/>
      </rPr>
      <t>经济效益：通过果树更新改造、土壤改良和科学管理，果品产量将显著提高。</t>
    </r>
    <r>
      <rPr>
        <sz val="14"/>
        <rFont val="Times New Roman"/>
        <charset val="134"/>
      </rPr>
      <t xml:space="preserve"> </t>
    </r>
    <r>
      <rPr>
        <sz val="14"/>
        <rFont val="宋体"/>
        <charset val="134"/>
      </rPr>
      <t>该项目实施完成并果树结果后，每年效益预计达到</t>
    </r>
    <r>
      <rPr>
        <sz val="14"/>
        <rFont val="Times New Roman"/>
        <charset val="134"/>
      </rPr>
      <t>4.5</t>
    </r>
    <r>
      <rPr>
        <sz val="14"/>
        <rFont val="宋体"/>
        <charset val="134"/>
      </rPr>
      <t>万元。</t>
    </r>
    <r>
      <rPr>
        <sz val="14"/>
        <rFont val="Times New Roman"/>
        <charset val="134"/>
      </rPr>
      <t xml:space="preserve">                                          2.</t>
    </r>
    <r>
      <rPr>
        <sz val="14"/>
        <rFont val="宋体"/>
        <charset val="134"/>
      </rPr>
      <t>社会效益：增加就业岗位，项目实施时能提供</t>
    </r>
    <r>
      <rPr>
        <sz val="14"/>
        <rFont val="Times New Roman"/>
        <charset val="134"/>
      </rPr>
      <t>10</t>
    </r>
    <r>
      <rPr>
        <sz val="14"/>
        <rFont val="宋体"/>
        <charset val="134"/>
      </rPr>
      <t>个就业岗位。果树结果采集、运输、包装、销售时能提供</t>
    </r>
    <r>
      <rPr>
        <sz val="14"/>
        <rFont val="Times New Roman"/>
        <charset val="134"/>
      </rPr>
      <t>50</t>
    </r>
    <r>
      <rPr>
        <sz val="14"/>
        <rFont val="宋体"/>
        <charset val="134"/>
      </rPr>
      <t>个就业岗位，使林场和周边农牧民群众增产增收，提高生活水平，改善农村居民生活条件，为巴旦姆林场农业生产发展提供保障。</t>
    </r>
  </si>
  <si>
    <t>英吉沙县林业和草原局</t>
  </si>
  <si>
    <t>艾尼瓦尔·麦麦提吐尔逊</t>
  </si>
  <si>
    <t>yjsx036</t>
  </si>
  <si>
    <r>
      <rPr>
        <sz val="14"/>
        <rFont val="宋体"/>
        <charset val="134"/>
      </rPr>
      <t>英吉沙县</t>
    </r>
    <r>
      <rPr>
        <sz val="14"/>
        <rFont val="Times New Roman"/>
        <charset val="134"/>
      </rPr>
      <t>2025</t>
    </r>
    <r>
      <rPr>
        <sz val="14"/>
        <rFont val="宋体"/>
        <charset val="134"/>
      </rPr>
      <t>年巴旦姆林场低产田改造项目</t>
    </r>
  </si>
  <si>
    <t>总投资：129.65万元        规模：162亩
建设内容：推平162亩地，换填土（换填厚度0.8m），及相关配套设施建设。其中：1、土地平整推土200米，3元/米/亩；2、换填土11.9元/立方、土方平整1元/立方。</t>
  </si>
  <si>
    <t>1.经济效益：①通过改造低产田，改善土壤条件、灌溉设施等，把撂荒地改成肥沃农田。②提高农作物的产量，项目实施后，一亩地产量500公斤以上（小麦。玉米交替种），从而增加农产品的销售收入，人均增收不低于800元，
2.社会效益：①保障粮食安全：提高农田的产出能力，为当地的粮食供应提供一定保障。</t>
  </si>
  <si>
    <t>yjsx037</t>
  </si>
  <si>
    <t>英吉沙县色提力乡2025年沉砂池提升改造建设项目</t>
  </si>
  <si>
    <t>配套设施项目</t>
  </si>
  <si>
    <t>小型农田水利
设施建设</t>
  </si>
  <si>
    <t>英吉沙县色提力乡1、2、3、5、6、7、9、10村</t>
  </si>
  <si>
    <t>总投资：480万元       规模：8个村          
建设内容：对色提力乡12座沉砂池土库（总容积19135立方），进行水泥硬化防渗，减少农用水渗漏，提高水资源利用率。</t>
  </si>
  <si>
    <t>1.经济效益：减少水资源浪费，提高8529亩农田水资源利用率，降低农民种植成本。
2.社会效益：可有效降低沉砂池土库的渗水量，提高水资源利用率。</t>
  </si>
  <si>
    <t>色提力乡人民政府</t>
  </si>
  <si>
    <r>
      <rPr>
        <sz val="14"/>
        <rFont val="宋体"/>
        <charset val="134"/>
      </rPr>
      <t>巴拉提</t>
    </r>
    <r>
      <rPr>
        <sz val="14"/>
        <rFont val="Times New Roman"/>
        <charset val="134"/>
      </rPr>
      <t xml:space="preserve">
·</t>
    </r>
    <r>
      <rPr>
        <sz val="14"/>
        <rFont val="宋体"/>
        <charset val="134"/>
      </rPr>
      <t>库来西</t>
    </r>
  </si>
  <si>
    <t>yjsx049</t>
  </si>
  <si>
    <r>
      <rPr>
        <sz val="14"/>
        <rFont val="宋体"/>
        <charset val="134"/>
      </rPr>
      <t>英吉沙县龙甫乡农业基础设施提升</t>
    </r>
    <r>
      <rPr>
        <sz val="14"/>
        <rFont val="Times New Roman"/>
        <charset val="134"/>
      </rPr>
      <t>2025</t>
    </r>
    <r>
      <rPr>
        <sz val="14"/>
        <rFont val="宋体"/>
        <charset val="134"/>
      </rPr>
      <t>年中央财政以工代赈项目</t>
    </r>
  </si>
  <si>
    <t>小型农田水利设施建设</t>
  </si>
  <si>
    <t>英吉沙县龙甫乡</t>
  </si>
  <si>
    <r>
      <rPr>
        <sz val="14"/>
        <rFont val="宋体"/>
        <charset val="134"/>
      </rPr>
      <t>总投资：</t>
    </r>
    <r>
      <rPr>
        <sz val="14"/>
        <rFont val="Times New Roman"/>
        <charset val="134"/>
      </rPr>
      <t>390</t>
    </r>
    <r>
      <rPr>
        <sz val="14"/>
        <rFont val="宋体"/>
        <charset val="134"/>
      </rPr>
      <t>万元</t>
    </r>
    <r>
      <rPr>
        <sz val="14"/>
        <rFont val="Times New Roman"/>
        <charset val="134"/>
      </rPr>
      <t xml:space="preserve">               </t>
    </r>
    <r>
      <rPr>
        <sz val="14"/>
        <rFont val="宋体"/>
        <charset val="134"/>
      </rPr>
      <t>规模：</t>
    </r>
    <r>
      <rPr>
        <sz val="14"/>
        <rFont val="Times New Roman"/>
        <charset val="134"/>
      </rPr>
      <t>5.91</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1.67km</t>
    </r>
    <r>
      <rPr>
        <sz val="14"/>
        <rFont val="宋体"/>
        <charset val="134"/>
      </rPr>
      <t>并配套渠系建筑物；建设道路</t>
    </r>
    <r>
      <rPr>
        <sz val="14"/>
        <rFont val="Times New Roman"/>
        <charset val="134"/>
      </rPr>
      <t>4.24km</t>
    </r>
    <r>
      <rPr>
        <sz val="14"/>
        <rFont val="宋体"/>
        <charset val="134"/>
      </rPr>
      <t>，路宽</t>
    </r>
    <r>
      <rPr>
        <sz val="14"/>
        <rFont val="Times New Roman"/>
        <charset val="134"/>
      </rPr>
      <t>3-4m</t>
    </r>
    <r>
      <rPr>
        <sz val="14"/>
        <rFont val="宋体"/>
        <charset val="134"/>
      </rPr>
      <t>，配套桥涵建筑物。</t>
    </r>
  </si>
  <si>
    <r>
      <rPr>
        <sz val="14"/>
        <rFont val="宋体"/>
        <charset val="134"/>
      </rPr>
      <t>社会效益：其中劳务报酬</t>
    </r>
    <r>
      <rPr>
        <sz val="14"/>
        <rFont val="Times New Roman"/>
        <charset val="134"/>
      </rPr>
      <t>117</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117</t>
    </r>
    <r>
      <rPr>
        <sz val="14"/>
        <rFont val="宋体"/>
        <charset val="134"/>
      </rPr>
      <t>人以上。</t>
    </r>
  </si>
  <si>
    <t>龙甫乡人民政府</t>
  </si>
  <si>
    <t>李倩</t>
  </si>
  <si>
    <t>yjsx050</t>
  </si>
  <si>
    <r>
      <rPr>
        <sz val="14"/>
        <rFont val="宋体"/>
        <charset val="134"/>
      </rPr>
      <t>英吉沙县色提力乡防渗渠</t>
    </r>
    <r>
      <rPr>
        <sz val="14"/>
        <rFont val="Times New Roman"/>
        <charset val="134"/>
      </rPr>
      <t>2025</t>
    </r>
    <r>
      <rPr>
        <sz val="14"/>
        <rFont val="宋体"/>
        <charset val="134"/>
      </rPr>
      <t>年中央财政以工代赈项目</t>
    </r>
  </si>
  <si>
    <t>英吉沙县色提力乡</t>
  </si>
  <si>
    <r>
      <rPr>
        <sz val="14"/>
        <rFont val="宋体"/>
        <charset val="134"/>
      </rPr>
      <t>总投资：</t>
    </r>
    <r>
      <rPr>
        <sz val="14"/>
        <rFont val="Times New Roman"/>
        <charset val="134"/>
      </rPr>
      <t>323</t>
    </r>
    <r>
      <rPr>
        <sz val="14"/>
        <rFont val="宋体"/>
        <charset val="134"/>
      </rPr>
      <t>万元</t>
    </r>
    <r>
      <rPr>
        <sz val="14"/>
        <rFont val="Times New Roman"/>
        <charset val="134"/>
      </rPr>
      <t xml:space="preserve">               </t>
    </r>
    <r>
      <rPr>
        <sz val="14"/>
        <rFont val="宋体"/>
        <charset val="134"/>
      </rPr>
      <t>规模：</t>
    </r>
    <r>
      <rPr>
        <sz val="14"/>
        <rFont val="Times New Roman"/>
        <charset val="134"/>
      </rPr>
      <t>3.4</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0.3m³/s</t>
    </r>
    <r>
      <rPr>
        <sz val="14"/>
        <rFont val="宋体"/>
        <charset val="134"/>
      </rPr>
      <t>防渗渠</t>
    </r>
    <r>
      <rPr>
        <sz val="14"/>
        <rFont val="Times New Roman"/>
        <charset val="134"/>
      </rPr>
      <t>3.4km</t>
    </r>
    <r>
      <rPr>
        <sz val="14"/>
        <rFont val="宋体"/>
        <charset val="134"/>
      </rPr>
      <t>并配套渠系建筑物。</t>
    </r>
  </si>
  <si>
    <t>社会效益：其中劳务报酬83万元以上，发放比例不低中央资金的21%，能用人工尽量不用专业施工队伍，该项目预计带动当地农村群众74人以上。</t>
  </si>
  <si>
    <t>yjsx051</t>
  </si>
  <si>
    <r>
      <rPr>
        <sz val="14"/>
        <rFont val="宋体"/>
        <charset val="134"/>
      </rPr>
      <t>英吉沙县萨罕镇防渗渠</t>
    </r>
    <r>
      <rPr>
        <sz val="14"/>
        <rFont val="Times New Roman"/>
        <charset val="134"/>
      </rPr>
      <t>2025</t>
    </r>
    <r>
      <rPr>
        <sz val="14"/>
        <rFont val="宋体"/>
        <charset val="134"/>
      </rPr>
      <t>年中央财政以工代赈项目</t>
    </r>
  </si>
  <si>
    <t>英吉沙县萨罕镇</t>
  </si>
  <si>
    <r>
      <rPr>
        <sz val="14"/>
        <rFont val="宋体"/>
        <charset val="134"/>
      </rPr>
      <t>总投资：385万元</t>
    </r>
    <r>
      <rPr>
        <sz val="14"/>
        <rFont val="Times New Roman"/>
        <charset val="134"/>
      </rPr>
      <t xml:space="preserve">               </t>
    </r>
    <r>
      <rPr>
        <sz val="14"/>
        <rFont val="宋体"/>
        <charset val="134"/>
      </rPr>
      <t>规模：</t>
    </r>
    <r>
      <rPr>
        <sz val="14"/>
        <rFont val="Times New Roman"/>
        <charset val="134"/>
      </rPr>
      <t>4.3</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4.3km</t>
    </r>
    <r>
      <rPr>
        <sz val="14"/>
        <rFont val="宋体"/>
        <charset val="134"/>
      </rPr>
      <t>并配套渠系建筑物。</t>
    </r>
  </si>
  <si>
    <r>
      <rPr>
        <sz val="14"/>
        <rFont val="宋体"/>
        <charset val="134"/>
      </rPr>
      <t>社会效益：其中劳务报酬</t>
    </r>
    <r>
      <rPr>
        <sz val="14"/>
        <rFont val="Times New Roman"/>
        <charset val="134"/>
      </rPr>
      <t>116</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116</t>
    </r>
    <r>
      <rPr>
        <sz val="14"/>
        <rFont val="宋体"/>
        <charset val="134"/>
      </rPr>
      <t>人以上。</t>
    </r>
  </si>
  <si>
    <t>萨罕镇人民政府</t>
  </si>
  <si>
    <r>
      <rPr>
        <sz val="14"/>
        <rFont val="宋体"/>
        <charset val="134"/>
      </rPr>
      <t>吾布力哈斯木</t>
    </r>
    <r>
      <rPr>
        <sz val="14"/>
        <rFont val="Times New Roman"/>
        <charset val="134"/>
      </rPr>
      <t>·</t>
    </r>
    <r>
      <rPr>
        <sz val="14"/>
        <rFont val="宋体"/>
        <charset val="134"/>
      </rPr>
      <t>艾合麦提</t>
    </r>
  </si>
  <si>
    <t>yjsx052</t>
  </si>
  <si>
    <r>
      <rPr>
        <sz val="14"/>
        <rFont val="宋体"/>
        <charset val="134"/>
      </rPr>
      <t>英吉沙县艾古斯乡</t>
    </r>
    <r>
      <rPr>
        <sz val="14"/>
        <rFont val="Times New Roman"/>
        <charset val="134"/>
      </rPr>
      <t>6</t>
    </r>
    <r>
      <rPr>
        <sz val="14"/>
        <rFont val="宋体"/>
        <charset val="134"/>
      </rPr>
      <t>村防渗渠</t>
    </r>
    <r>
      <rPr>
        <sz val="14"/>
        <rFont val="Times New Roman"/>
        <charset val="134"/>
      </rPr>
      <t>2025</t>
    </r>
    <r>
      <rPr>
        <sz val="14"/>
        <rFont val="宋体"/>
        <charset val="134"/>
      </rPr>
      <t>年中央财政以工代赈项目</t>
    </r>
  </si>
  <si>
    <r>
      <rPr>
        <sz val="14"/>
        <rFont val="宋体"/>
        <charset val="134"/>
      </rPr>
      <t>英吉沙县艾古斯乡</t>
    </r>
    <r>
      <rPr>
        <sz val="14"/>
        <rFont val="Times New Roman"/>
        <charset val="134"/>
      </rPr>
      <t>6</t>
    </r>
    <r>
      <rPr>
        <sz val="14"/>
        <rFont val="宋体"/>
        <charset val="134"/>
      </rPr>
      <t>村</t>
    </r>
  </si>
  <si>
    <r>
      <rPr>
        <sz val="14"/>
        <rFont val="宋体"/>
        <charset val="134"/>
      </rPr>
      <t>总投资：374万元</t>
    </r>
    <r>
      <rPr>
        <sz val="14"/>
        <rFont val="Times New Roman"/>
        <charset val="134"/>
      </rPr>
      <t xml:space="preserve">               </t>
    </r>
    <r>
      <rPr>
        <sz val="14"/>
        <rFont val="宋体"/>
        <charset val="134"/>
      </rPr>
      <t>规模：</t>
    </r>
    <r>
      <rPr>
        <sz val="14"/>
        <rFont val="Times New Roman"/>
        <charset val="134"/>
      </rPr>
      <t>4.25</t>
    </r>
    <r>
      <rPr>
        <sz val="14"/>
        <rFont val="宋体"/>
        <charset val="134"/>
      </rPr>
      <t>千米</t>
    </r>
    <r>
      <rPr>
        <sz val="14"/>
        <rFont val="Times New Roman"/>
        <charset val="134"/>
      </rPr>
      <t xml:space="preserve">
</t>
    </r>
    <r>
      <rPr>
        <sz val="14"/>
        <rFont val="宋体"/>
        <charset val="134"/>
      </rPr>
      <t>建设内容：改建设计流量</t>
    </r>
    <r>
      <rPr>
        <sz val="14"/>
        <rFont val="Times New Roman"/>
        <charset val="134"/>
      </rPr>
      <t>0.3m³/s</t>
    </r>
    <r>
      <rPr>
        <sz val="14"/>
        <rFont val="宋体"/>
        <charset val="134"/>
      </rPr>
      <t>防渗渠道</t>
    </r>
    <r>
      <rPr>
        <sz val="14"/>
        <rFont val="Times New Roman"/>
        <charset val="134"/>
      </rPr>
      <t>4.25km</t>
    </r>
    <r>
      <rPr>
        <sz val="14"/>
        <rFont val="宋体"/>
        <charset val="134"/>
      </rPr>
      <t>并配套渠系建筑物。</t>
    </r>
  </si>
  <si>
    <r>
      <rPr>
        <sz val="14"/>
        <rFont val="宋体"/>
        <charset val="134"/>
      </rPr>
      <t>社会效益：其中劳务报酬</t>
    </r>
    <r>
      <rPr>
        <sz val="14"/>
        <rFont val="Times New Roman"/>
        <charset val="134"/>
      </rPr>
      <t>113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113</t>
    </r>
    <r>
      <rPr>
        <sz val="14"/>
        <rFont val="宋体"/>
        <charset val="134"/>
      </rPr>
      <t>人以上。</t>
    </r>
  </si>
  <si>
    <t>艾古斯乡人民政府</t>
  </si>
  <si>
    <r>
      <rPr>
        <sz val="14"/>
        <rFont val="宋体"/>
        <charset val="134"/>
      </rPr>
      <t>佧米力</t>
    </r>
    <r>
      <rPr>
        <sz val="14"/>
        <rFont val="Times New Roman"/>
        <charset val="134"/>
      </rPr>
      <t>·</t>
    </r>
    <r>
      <rPr>
        <sz val="14"/>
        <rFont val="宋体"/>
        <charset val="134"/>
      </rPr>
      <t>吐孙</t>
    </r>
  </si>
  <si>
    <t>yjsx053</t>
  </si>
  <si>
    <r>
      <rPr>
        <sz val="14"/>
        <rFont val="宋体"/>
        <charset val="134"/>
      </rPr>
      <t>英吉沙县托普鲁克乡防渗渠</t>
    </r>
    <r>
      <rPr>
        <sz val="14"/>
        <rFont val="Times New Roman"/>
        <charset val="134"/>
      </rPr>
      <t>2025</t>
    </r>
    <r>
      <rPr>
        <sz val="14"/>
        <rFont val="宋体"/>
        <charset val="134"/>
      </rPr>
      <t>年中央财政以工代赈项目</t>
    </r>
  </si>
  <si>
    <t>英吉沙县托普鲁克乡</t>
  </si>
  <si>
    <r>
      <rPr>
        <sz val="14"/>
        <rFont val="宋体"/>
        <charset val="134"/>
      </rPr>
      <t>总投资：</t>
    </r>
    <r>
      <rPr>
        <sz val="14"/>
        <rFont val="Times New Roman"/>
        <charset val="134"/>
      </rPr>
      <t>343</t>
    </r>
    <r>
      <rPr>
        <sz val="14"/>
        <rFont val="宋体"/>
        <charset val="134"/>
      </rPr>
      <t>万元</t>
    </r>
    <r>
      <rPr>
        <sz val="14"/>
        <rFont val="Times New Roman"/>
        <charset val="134"/>
      </rPr>
      <t xml:space="preserve">               </t>
    </r>
    <r>
      <rPr>
        <sz val="14"/>
        <rFont val="宋体"/>
        <charset val="134"/>
      </rPr>
      <t>规模：</t>
    </r>
    <r>
      <rPr>
        <sz val="14"/>
        <rFont val="Times New Roman"/>
        <charset val="134"/>
      </rPr>
      <t>3.5</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3.5km</t>
    </r>
    <r>
      <rPr>
        <sz val="14"/>
        <rFont val="宋体"/>
        <charset val="134"/>
      </rPr>
      <t>并配套渠系建筑物。</t>
    </r>
  </si>
  <si>
    <r>
      <rPr>
        <sz val="14"/>
        <rFont val="宋体"/>
        <charset val="134"/>
      </rPr>
      <t>社会效益：其中劳务报酬</t>
    </r>
    <r>
      <rPr>
        <sz val="14"/>
        <rFont val="Times New Roman"/>
        <charset val="134"/>
      </rPr>
      <t>103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103</t>
    </r>
    <r>
      <rPr>
        <sz val="14"/>
        <rFont val="宋体"/>
        <charset val="134"/>
      </rPr>
      <t>人以上。</t>
    </r>
  </si>
  <si>
    <t>托普鲁克乡人民政府</t>
  </si>
  <si>
    <t>师睿</t>
  </si>
  <si>
    <t>yjsx055</t>
  </si>
  <si>
    <r>
      <rPr>
        <sz val="14"/>
        <rFont val="宋体"/>
        <charset val="134"/>
      </rPr>
      <t>英吉沙县</t>
    </r>
    <r>
      <rPr>
        <sz val="14"/>
        <rFont val="Times New Roman"/>
        <charset val="134"/>
      </rPr>
      <t>2025</t>
    </r>
    <r>
      <rPr>
        <sz val="14"/>
        <rFont val="宋体"/>
        <charset val="134"/>
      </rPr>
      <t>年小额信贷贴息项目</t>
    </r>
  </si>
  <si>
    <t>金融保险配套项目</t>
  </si>
  <si>
    <t>小额贷款贴息</t>
  </si>
  <si>
    <r>
      <rPr>
        <sz val="14"/>
        <rFont val="宋体"/>
        <charset val="134"/>
      </rPr>
      <t>总投资：</t>
    </r>
    <r>
      <rPr>
        <sz val="14"/>
        <rFont val="Times New Roman"/>
        <charset val="134"/>
      </rPr>
      <t>2200</t>
    </r>
    <r>
      <rPr>
        <sz val="14"/>
        <rFont val="宋体"/>
        <charset val="134"/>
      </rPr>
      <t>万元</t>
    </r>
    <r>
      <rPr>
        <sz val="14"/>
        <rFont val="Times New Roman"/>
        <charset val="134"/>
      </rPr>
      <t xml:space="preserve">              </t>
    </r>
    <r>
      <rPr>
        <sz val="14"/>
        <rFont val="宋体"/>
        <charset val="134"/>
      </rPr>
      <t>规模：</t>
    </r>
    <r>
      <rPr>
        <sz val="14"/>
        <rFont val="Times New Roman"/>
        <charset val="134"/>
      </rPr>
      <t>19431</t>
    </r>
    <r>
      <rPr>
        <sz val="14"/>
        <rFont val="宋体"/>
        <charset val="134"/>
      </rPr>
      <t>户</t>
    </r>
    <r>
      <rPr>
        <sz val="14"/>
        <rFont val="Times New Roman"/>
        <charset val="134"/>
      </rPr>
      <t xml:space="preserve">                                                                      
</t>
    </r>
    <r>
      <rPr>
        <sz val="14"/>
        <rFont val="宋体"/>
        <charset val="134"/>
      </rPr>
      <t>建设内容：支持脱贫人口和符合条件的</t>
    </r>
    <r>
      <rPr>
        <sz val="14"/>
        <rFont val="Times New Roman"/>
        <charset val="134"/>
      </rPr>
      <t>19431</t>
    </r>
    <r>
      <rPr>
        <sz val="14"/>
        <rFont val="宋体"/>
        <charset val="134"/>
      </rPr>
      <t>户进行扶贫小额贷款贴息。</t>
    </r>
  </si>
  <si>
    <r>
      <rPr>
        <sz val="14"/>
        <rFont val="Times New Roman"/>
        <charset val="134"/>
      </rPr>
      <t>1.</t>
    </r>
    <r>
      <rPr>
        <sz val="14"/>
        <rFont val="宋体"/>
        <charset val="134"/>
      </rPr>
      <t>经济效益：受益脱贫人口数</t>
    </r>
    <r>
      <rPr>
        <sz val="14"/>
        <rFont val="Times New Roman"/>
        <charset val="134"/>
      </rPr>
      <t>≥19431</t>
    </r>
    <r>
      <rPr>
        <sz val="14"/>
        <rFont val="宋体"/>
        <charset val="134"/>
      </rPr>
      <t>人，带动增加脱贫人口人均收入</t>
    </r>
    <r>
      <rPr>
        <sz val="14"/>
        <rFont val="Times New Roman"/>
        <charset val="134"/>
      </rPr>
      <t>≥800</t>
    </r>
    <r>
      <rPr>
        <sz val="14"/>
        <rFont val="宋体"/>
        <charset val="134"/>
      </rPr>
      <t>元。</t>
    </r>
    <r>
      <rPr>
        <sz val="14"/>
        <rFont val="Times New Roman"/>
        <charset val="134"/>
      </rPr>
      <t xml:space="preserve">
2.</t>
    </r>
    <r>
      <rPr>
        <sz val="14"/>
        <rFont val="宋体"/>
        <charset val="134"/>
      </rPr>
      <t>社会效益：解决农户资金需求，农户利用扶贫贷款，从事生产经营性领域，降低农户的生产经营负担。</t>
    </r>
  </si>
  <si>
    <t>yjsx077</t>
  </si>
  <si>
    <t>英吉沙县2025年小刀产学研中心建设项目(二期厂房)</t>
  </si>
  <si>
    <t>总投资：500万元          规模：1500平方米
建设内容：要建设1500平方米的厂房及配套附属等，作为小刀原材料库、刀剑仓、成品库使用。</t>
  </si>
  <si>
    <t>经济效益：一是增加小刀产业产值，预计增加小刀产业产值500万元。二是促进就业。通过项目运营可带动就业30人以上。三是通过产学研进一步提升英吉沙小刀品质及效益。
社会效益：一是助力保护和传承英吉沙县非物质文化遗产。二是促进英吉沙县旅游产业提质增效，扩大英吉沙小刀品牌知名度。</t>
  </si>
  <si>
    <t>第二批执行库</t>
  </si>
  <si>
    <t>yjsx082</t>
  </si>
  <si>
    <t>英吉沙县2025年色提力乡设施农业提质增效建设项目</t>
  </si>
  <si>
    <t>总投资：754万元             规模：1100亩
建设内容：1.节水灌溉工程：配套节水灌溉管网711亩，新建首部沉砂池2座，新建首部泵房1座；2.排水工程：排渠疏通1.08km，配套排水工程711亩（采用暗管+棚内开沟），新建排水泵站1座；3.土壤改良工程：测土配肥389亩；4.拱棚维修：对800座设施农业拱棚进行维修。</t>
  </si>
  <si>
    <t>经济效益‌：通过排水排盐、土壤改良等措施，可有效提升作物产量20%左右，提高农民工收入，通过节水灌溉精准施肥，可有效节约水资源，并且可降低人工成本。
社会效益‌：通过项目实施，改善农田灌溉条件，推广先进的节水措施和严格的管理制度，提高了土地生产能力。农产品产量的增加，不仅促进了群众增收，而且可带动相关加工业的发展。</t>
  </si>
  <si>
    <t>巴拉提
·库来西</t>
  </si>
  <si>
    <t>yjsx086</t>
  </si>
  <si>
    <t>英吉沙县乌恰镇农贸市场、活畜交易市场改造建设项目</t>
  </si>
  <si>
    <t>英吉沙县乌恰镇13村、25村</t>
  </si>
  <si>
    <t>总投资：574万元             规模：2座
建设内容：1.在13村农贸市场内建设150m³消防水池及相关配套设施，35㎡消防泵房，消防道路硬化10200㎡，铺设砂砾石地面28000㎡，新建80㎡公共卫生间及附属，在主要出入口安装设施，安装隔离带水泥墩和护栏设置人车分离，安装2座铁艺大门。
2.在25村活畜交易市场建设新建消防水池200m³及配套泵房一座（活动板房），新建隔离栏栅1985.67m，室外消防管线120m，室外消火栓2个；新建草料堆积栈台9座，2025㎡，防火布铺设：2642.75㎡，新建两座门卫室及大门,采用4.5%水稳层铺设3344.6m³，在主要出入口安装设施，安装隔离带水泥墩和护栏设置人车分离，安装2座铁艺大门。</t>
  </si>
  <si>
    <t>社会效益‌：项目建成后，可显著提升乌恰镇防火能力确保群众生命财产安全，提升乌恰镇环境卫生水平。</t>
  </si>
  <si>
    <t>买买提艾力·艾尔肯</t>
  </si>
  <si>
    <t>yjsx087</t>
  </si>
  <si>
    <t>2025年英吉沙县苏盖提乡(4)村防渗渠项目</t>
  </si>
  <si>
    <t>苏盖提乡(4)村</t>
  </si>
  <si>
    <t>总投资：102万元             规模：1.517公里
建设内容：新建渠道总长1.517公里，渠系建筑物共33座，其中节制双向分水闸11座，分水闸2座，农桥3座，涵管6座，入户桥10座。</t>
  </si>
  <si>
    <r>
      <rPr>
        <sz val="14"/>
        <rFont val="Times New Roman"/>
        <charset val="134"/>
      </rPr>
      <t>1.</t>
    </r>
    <r>
      <rPr>
        <sz val="14"/>
        <rFont val="宋体"/>
        <charset val="134"/>
      </rPr>
      <t>经济效益：通过项目的建设，加强灌区农业基础设施建设，提升水利管理能力，控制灌溉用水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</si>
  <si>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苏盖提乡人民政府</t>
  </si>
  <si>
    <t>刘海</t>
  </si>
  <si>
    <t>二、就业项目</t>
  </si>
  <si>
    <t>yjsx056</t>
  </si>
  <si>
    <r>
      <rPr>
        <sz val="14"/>
        <rFont val="宋体"/>
        <charset val="134"/>
      </rPr>
      <t>英吉沙县</t>
    </r>
    <r>
      <rPr>
        <sz val="14"/>
        <rFont val="Times New Roman"/>
        <charset val="134"/>
      </rPr>
      <t>2025</t>
    </r>
    <r>
      <rPr>
        <sz val="14"/>
        <rFont val="宋体"/>
        <charset val="134"/>
      </rPr>
      <t>年农村道路日常养护补助资金项目</t>
    </r>
  </si>
  <si>
    <t>务工补助</t>
  </si>
  <si>
    <t>劳务奖补</t>
  </si>
  <si>
    <r>
      <rPr>
        <sz val="14"/>
        <rFont val="宋体"/>
        <charset val="134"/>
      </rPr>
      <t>总投资：</t>
    </r>
    <r>
      <rPr>
        <sz val="14"/>
        <rFont val="Times New Roman"/>
        <charset val="134"/>
      </rPr>
      <t>1203.6</t>
    </r>
    <r>
      <rPr>
        <sz val="14"/>
        <rFont val="宋体"/>
        <charset val="134"/>
      </rPr>
      <t>万元</t>
    </r>
    <r>
      <rPr>
        <sz val="14"/>
        <rFont val="Times New Roman"/>
        <charset val="134"/>
      </rPr>
      <t xml:space="preserve">              </t>
    </r>
    <r>
      <rPr>
        <sz val="14"/>
        <rFont val="宋体"/>
        <charset val="134"/>
      </rPr>
      <t>规模：</t>
    </r>
    <r>
      <rPr>
        <sz val="14"/>
        <rFont val="Times New Roman"/>
        <charset val="134"/>
      </rPr>
      <t>1003</t>
    </r>
    <r>
      <rPr>
        <sz val="14"/>
        <rFont val="宋体"/>
        <charset val="134"/>
      </rPr>
      <t>人</t>
    </r>
    <r>
      <rPr>
        <sz val="14"/>
        <rFont val="Times New Roman"/>
        <charset val="134"/>
      </rPr>
      <t xml:space="preserve">
</t>
    </r>
    <r>
      <rPr>
        <sz val="14"/>
        <rFont val="宋体"/>
        <charset val="134"/>
      </rPr>
      <t>建设内容：安排就业</t>
    </r>
    <r>
      <rPr>
        <sz val="14"/>
        <rFont val="Times New Roman"/>
        <charset val="134"/>
      </rPr>
      <t>1003</t>
    </r>
    <r>
      <rPr>
        <sz val="14"/>
        <rFont val="宋体"/>
        <charset val="134"/>
      </rPr>
      <t>人，</t>
    </r>
    <r>
      <rPr>
        <sz val="14"/>
        <rFont val="Times New Roman"/>
        <charset val="134"/>
      </rPr>
      <t>1-12</t>
    </r>
    <r>
      <rPr>
        <sz val="14"/>
        <rFont val="宋体"/>
        <charset val="134"/>
      </rPr>
      <t>月每人每月补助</t>
    </r>
    <r>
      <rPr>
        <sz val="14"/>
        <rFont val="Times New Roman"/>
        <charset val="134"/>
      </rPr>
      <t>1000</t>
    </r>
    <r>
      <rPr>
        <sz val="14"/>
        <rFont val="宋体"/>
        <charset val="134"/>
      </rPr>
      <t>元。</t>
    </r>
  </si>
  <si>
    <r>
      <rPr>
        <sz val="14"/>
        <rFont val="Times New Roman"/>
        <charset val="134"/>
      </rPr>
      <t>1.</t>
    </r>
    <r>
      <rPr>
        <sz val="14"/>
        <rFont val="宋体"/>
        <charset val="134"/>
      </rPr>
      <t>经济效益：带动脱贫人口</t>
    </r>
    <r>
      <rPr>
        <sz val="14"/>
        <rFont val="Times New Roman"/>
        <charset val="134"/>
      </rPr>
      <t>1003</t>
    </r>
    <r>
      <rPr>
        <sz val="14"/>
        <rFont val="宋体"/>
        <charset val="134"/>
      </rPr>
      <t>人就业。</t>
    </r>
    <r>
      <rPr>
        <sz val="14"/>
        <rFont val="Times New Roman"/>
        <charset val="134"/>
      </rPr>
      <t xml:space="preserve">
2.</t>
    </r>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将改善农村公路的交通状况，促进乡村物流和经济发展，从而保障乡村居民生活、生产持续健康发展，同时将有效提升乡村人居环境条件，为建设美丽乡村及发展乡村旅游业奠定基础。</t>
    </r>
  </si>
  <si>
    <t>英吉沙县交通局</t>
  </si>
  <si>
    <t>排尔哈提·玉苏普</t>
  </si>
  <si>
    <t>yjsx057</t>
  </si>
  <si>
    <r>
      <rPr>
        <sz val="14"/>
        <rFont val="宋体"/>
        <charset val="134"/>
      </rPr>
      <t>英吉沙县</t>
    </r>
    <r>
      <rPr>
        <sz val="14"/>
        <rFont val="Times New Roman"/>
        <charset val="134"/>
      </rPr>
      <t>2025</t>
    </r>
    <r>
      <rPr>
        <sz val="14"/>
        <rFont val="宋体"/>
        <charset val="134"/>
      </rPr>
      <t>年外出务工脱贫劳动力交通补助项目</t>
    </r>
  </si>
  <si>
    <t>交通费补助</t>
  </si>
  <si>
    <r>
      <rPr>
        <sz val="14"/>
        <rFont val="宋体"/>
        <charset val="134"/>
      </rPr>
      <t>总投资：7</t>
    </r>
    <r>
      <rPr>
        <sz val="14"/>
        <rFont val="Times New Roman"/>
        <charset val="134"/>
      </rPr>
      <t>00</t>
    </r>
    <r>
      <rPr>
        <sz val="14"/>
        <rFont val="宋体"/>
        <charset val="134"/>
      </rPr>
      <t>万元</t>
    </r>
    <r>
      <rPr>
        <sz val="14"/>
        <rFont val="Times New Roman"/>
        <charset val="134"/>
      </rPr>
      <t xml:space="preserve">                 </t>
    </r>
    <r>
      <rPr>
        <sz val="14"/>
        <rFont val="宋体"/>
        <charset val="134"/>
      </rPr>
      <t>规模：8000人</t>
    </r>
    <r>
      <rPr>
        <sz val="14"/>
        <rFont val="Times New Roman"/>
        <charset val="134"/>
      </rPr>
      <t xml:space="preserve">
</t>
    </r>
    <r>
      <rPr>
        <sz val="14"/>
        <rFont val="宋体"/>
        <charset val="134"/>
      </rPr>
      <t>建设内容：对</t>
    </r>
    <r>
      <rPr>
        <sz val="14"/>
        <rFont val="Times New Roman"/>
        <charset val="134"/>
      </rPr>
      <t>2025</t>
    </r>
    <r>
      <rPr>
        <sz val="14"/>
        <rFont val="宋体"/>
        <charset val="134"/>
      </rPr>
      <t>年赴疆内、外务工脱贫劳动力，务工依据实际出行票据单程金额予以报销；疆外零散外出务工按照疆外</t>
    </r>
    <r>
      <rPr>
        <sz val="14"/>
        <rFont val="Times New Roman"/>
        <charset val="134"/>
      </rPr>
      <t>2000</t>
    </r>
    <r>
      <rPr>
        <sz val="14"/>
        <rFont val="宋体"/>
        <charset val="134"/>
      </rPr>
      <t>元</t>
    </r>
    <r>
      <rPr>
        <sz val="14"/>
        <rFont val="Times New Roman"/>
        <charset val="134"/>
      </rPr>
      <t>/</t>
    </r>
    <r>
      <rPr>
        <sz val="14"/>
        <rFont val="宋体"/>
        <charset val="134"/>
      </rPr>
      <t>人、北疆</t>
    </r>
    <r>
      <rPr>
        <sz val="14"/>
        <rFont val="Times New Roman"/>
        <charset val="134"/>
      </rPr>
      <t>600</t>
    </r>
    <r>
      <rPr>
        <sz val="14"/>
        <rFont val="宋体"/>
        <charset val="134"/>
      </rPr>
      <t>元</t>
    </r>
    <r>
      <rPr>
        <sz val="14"/>
        <rFont val="Times New Roman"/>
        <charset val="134"/>
      </rPr>
      <t>/</t>
    </r>
    <r>
      <rPr>
        <sz val="14"/>
        <rFont val="宋体"/>
        <charset val="134"/>
      </rPr>
      <t>人、南疆</t>
    </r>
    <r>
      <rPr>
        <sz val="14"/>
        <rFont val="Times New Roman"/>
        <charset val="134"/>
      </rPr>
      <t>300</t>
    </r>
    <r>
      <rPr>
        <sz val="14"/>
        <rFont val="宋体"/>
        <charset val="134"/>
      </rPr>
      <t>元</t>
    </r>
    <r>
      <rPr>
        <sz val="14"/>
        <rFont val="Times New Roman"/>
        <charset val="134"/>
      </rPr>
      <t>/</t>
    </r>
    <r>
      <rPr>
        <sz val="14"/>
        <rFont val="宋体"/>
        <charset val="134"/>
      </rPr>
      <t>人、县外地区内</t>
    </r>
    <r>
      <rPr>
        <sz val="14"/>
        <rFont val="Times New Roman"/>
        <charset val="134"/>
      </rPr>
      <t>100</t>
    </r>
    <r>
      <rPr>
        <sz val="14"/>
        <rFont val="宋体"/>
        <charset val="134"/>
      </rPr>
      <t>元</t>
    </r>
    <r>
      <rPr>
        <sz val="14"/>
        <rFont val="Times New Roman"/>
        <charset val="134"/>
      </rPr>
      <t>/</t>
    </r>
    <r>
      <rPr>
        <sz val="14"/>
        <rFont val="宋体"/>
        <charset val="134"/>
      </rPr>
      <t>人予以补助。</t>
    </r>
  </si>
  <si>
    <r>
      <rPr>
        <sz val="14"/>
        <rFont val="Times New Roman"/>
        <charset val="134"/>
      </rPr>
      <t>1.</t>
    </r>
    <r>
      <rPr>
        <sz val="14"/>
        <rFont val="宋体"/>
        <charset val="134"/>
      </rPr>
      <t>经济效益：带动脱贫人口</t>
    </r>
    <r>
      <rPr>
        <sz val="14"/>
        <rFont val="Times New Roman"/>
        <charset val="134"/>
      </rPr>
      <t>8000</t>
    </r>
    <r>
      <rPr>
        <sz val="14"/>
        <rFont val="宋体"/>
        <charset val="134"/>
      </rPr>
      <t>人全年经济总收</t>
    </r>
    <r>
      <rPr>
        <sz val="14"/>
        <rFont val="Times New Roman"/>
        <charset val="134"/>
      </rPr>
      <t>≥700</t>
    </r>
    <r>
      <rPr>
        <sz val="14"/>
        <rFont val="宋体"/>
        <charset val="134"/>
      </rPr>
      <t>万元。</t>
    </r>
    <r>
      <rPr>
        <sz val="14"/>
        <rFont val="Times New Roman"/>
        <charset val="134"/>
      </rPr>
      <t xml:space="preserve">
2.</t>
    </r>
    <r>
      <rPr>
        <sz val="14"/>
        <rFont val="宋体"/>
        <charset val="134"/>
      </rPr>
      <t>社会效益：进一步巩固拓展脱贫攻坚成果，鼓励外出就业，增加农户收入。</t>
    </r>
  </si>
  <si>
    <t>yjsx058</t>
  </si>
  <si>
    <r>
      <rPr>
        <sz val="14"/>
        <rFont val="宋体"/>
        <charset val="134"/>
      </rPr>
      <t>英吉沙县</t>
    </r>
    <r>
      <rPr>
        <sz val="14"/>
        <rFont val="Times New Roman"/>
        <charset val="134"/>
      </rPr>
      <t>2025</t>
    </r>
    <r>
      <rPr>
        <sz val="14"/>
        <rFont val="宋体"/>
        <charset val="134"/>
      </rPr>
      <t>年村级临时性公益岗位补助</t>
    </r>
  </si>
  <si>
    <t>公益性岗位</t>
  </si>
  <si>
    <r>
      <rPr>
        <sz val="14"/>
        <rFont val="宋体"/>
        <charset val="134"/>
      </rPr>
      <t>总投资：3780万元</t>
    </r>
    <r>
      <rPr>
        <sz val="14"/>
        <rFont val="Times New Roman"/>
        <charset val="134"/>
      </rPr>
      <t xml:space="preserve">              </t>
    </r>
    <r>
      <rPr>
        <sz val="14"/>
        <rFont val="宋体"/>
        <charset val="134"/>
      </rPr>
      <t>规模：</t>
    </r>
    <r>
      <rPr>
        <sz val="14"/>
        <rFont val="Times New Roman"/>
        <charset val="134"/>
      </rPr>
      <t>3600</t>
    </r>
    <r>
      <rPr>
        <sz val="14"/>
        <rFont val="宋体"/>
        <charset val="134"/>
      </rPr>
      <t>人</t>
    </r>
    <r>
      <rPr>
        <sz val="14"/>
        <rFont val="Times New Roman"/>
        <charset val="134"/>
      </rPr>
      <t xml:space="preserve">                                                                        
</t>
    </r>
    <r>
      <rPr>
        <sz val="14"/>
        <rFont val="宋体"/>
        <charset val="134"/>
      </rPr>
      <t>建设内容：按照乡镇，村的实际情况，对</t>
    </r>
    <r>
      <rPr>
        <sz val="14"/>
        <rFont val="Times New Roman"/>
        <charset val="134"/>
      </rPr>
      <t>3600</t>
    </r>
    <r>
      <rPr>
        <sz val="14"/>
        <rFont val="宋体"/>
        <charset val="134"/>
      </rPr>
      <t>名村级公益性岗位（已脱贫户、符合条件的户）按照每人每月1750元、最多</t>
    </r>
    <r>
      <rPr>
        <sz val="14"/>
        <rFont val="Times New Roman"/>
        <charset val="134"/>
      </rPr>
      <t>6</t>
    </r>
    <r>
      <rPr>
        <sz val="14"/>
        <rFont val="宋体"/>
        <charset val="134"/>
      </rPr>
      <t>个月进行补助。</t>
    </r>
  </si>
  <si>
    <r>
      <rPr>
        <sz val="14"/>
        <rFont val="Times New Roman"/>
        <charset val="134"/>
      </rPr>
      <t>1.</t>
    </r>
    <r>
      <rPr>
        <sz val="14"/>
        <rFont val="宋体"/>
        <charset val="134"/>
      </rPr>
      <t>经济效益：带动脱贫人口</t>
    </r>
    <r>
      <rPr>
        <sz val="14"/>
        <rFont val="Times New Roman"/>
        <charset val="134"/>
      </rPr>
      <t>3600</t>
    </r>
    <r>
      <rPr>
        <sz val="14"/>
        <rFont val="宋体"/>
        <charset val="134"/>
      </rPr>
      <t>人，全年经济总收入≧</t>
    </r>
    <r>
      <rPr>
        <sz val="14"/>
        <rFont val="Times New Roman"/>
        <charset val="134"/>
      </rPr>
      <t>3000</t>
    </r>
    <r>
      <rPr>
        <sz val="14"/>
        <rFont val="宋体"/>
        <charset val="134"/>
      </rPr>
      <t>万元。</t>
    </r>
    <r>
      <rPr>
        <sz val="14"/>
        <rFont val="Times New Roman"/>
        <charset val="134"/>
      </rPr>
      <t xml:space="preserve">
2.</t>
    </r>
    <r>
      <rPr>
        <sz val="14"/>
        <rFont val="宋体"/>
        <charset val="134"/>
      </rPr>
      <t>社会效益：促进乡村公益事业发展、促进乡村公共服务发展。</t>
    </r>
  </si>
  <si>
    <t>yjsx059</t>
  </si>
  <si>
    <t>英吉沙县2025年职业技能培训项目</t>
  </si>
  <si>
    <t>就业</t>
  </si>
  <si>
    <t>技能培训</t>
  </si>
  <si>
    <t>英吉沙县乔勒潘乡、城关乡、萨罕镇、苏盖提乡、克孜勒乡、英也尔乡、乌恰镇、托普鲁克乡、色提力乡、龙甫乡、英吉沙镇、芒辛镇、依格孜也尔乡、艾古斯乡</t>
  </si>
  <si>
    <r>
      <rPr>
        <sz val="14"/>
        <rFont val="宋体"/>
        <charset val="134"/>
      </rPr>
      <t>总投资：</t>
    </r>
    <r>
      <rPr>
        <sz val="14"/>
        <rFont val="Times New Roman"/>
        <charset val="134"/>
      </rPr>
      <t>180</t>
    </r>
    <r>
      <rPr>
        <sz val="14"/>
        <rFont val="宋体"/>
        <charset val="134"/>
      </rPr>
      <t>万元</t>
    </r>
    <r>
      <rPr>
        <sz val="14"/>
        <rFont val="Times New Roman"/>
        <charset val="134"/>
      </rPr>
      <t xml:space="preserve">                </t>
    </r>
    <r>
      <rPr>
        <sz val="14"/>
        <rFont val="宋体"/>
        <charset val="134"/>
      </rPr>
      <t>规模：</t>
    </r>
    <r>
      <rPr>
        <sz val="14"/>
        <rFont val="Times New Roman"/>
        <charset val="134"/>
      </rPr>
      <t>1000</t>
    </r>
    <r>
      <rPr>
        <sz val="14"/>
        <rFont val="宋体"/>
        <charset val="134"/>
      </rPr>
      <t>人</t>
    </r>
    <r>
      <rPr>
        <sz val="14"/>
        <rFont val="Times New Roman"/>
        <charset val="134"/>
      </rPr>
      <t xml:space="preserve">
</t>
    </r>
    <r>
      <rPr>
        <sz val="14"/>
        <rFont val="宋体"/>
        <charset val="134"/>
      </rPr>
      <t>建设内容：本地劳动力开展砌筑工、电工、电焊工等建筑领域相关技能培训，培训合格后发放技能等级证书。计划培训</t>
    </r>
    <r>
      <rPr>
        <sz val="14"/>
        <rFont val="Times New Roman"/>
        <charset val="134"/>
      </rPr>
      <t>1000</t>
    </r>
    <r>
      <rPr>
        <sz val="14"/>
        <rFont val="宋体"/>
        <charset val="134"/>
      </rPr>
      <t>人，按照每人</t>
    </r>
    <r>
      <rPr>
        <sz val="14"/>
        <rFont val="Times New Roman"/>
        <charset val="134"/>
      </rPr>
      <t>1800</t>
    </r>
    <r>
      <rPr>
        <sz val="14"/>
        <rFont val="宋体"/>
        <charset val="134"/>
      </rPr>
      <t>元标准给予开展培训的机构。</t>
    </r>
  </si>
  <si>
    <r>
      <rPr>
        <sz val="14"/>
        <rFont val="Times New Roman"/>
        <charset val="134"/>
      </rPr>
      <t>1.</t>
    </r>
    <r>
      <rPr>
        <sz val="14"/>
        <rFont val="宋体"/>
        <charset val="134"/>
      </rPr>
      <t>经济效益：按照每人</t>
    </r>
    <r>
      <rPr>
        <sz val="14"/>
        <rFont val="Times New Roman"/>
        <charset val="134"/>
      </rPr>
      <t>1800</t>
    </r>
    <r>
      <rPr>
        <sz val="14"/>
        <rFont val="宋体"/>
        <charset val="134"/>
      </rPr>
      <t>元标准给予开展培训的机构。</t>
    </r>
    <r>
      <rPr>
        <sz val="14"/>
        <rFont val="Times New Roman"/>
        <charset val="134"/>
      </rPr>
      <t xml:space="preserve">
2.</t>
    </r>
    <r>
      <rPr>
        <sz val="14"/>
        <rFont val="宋体"/>
        <charset val="134"/>
      </rPr>
      <t>社会效益：通过项目实施，进一步提升农村劳动力职业技能能力素质，不断提升培训人员工资性收入，拓展就业渠道。</t>
    </r>
  </si>
  <si>
    <t>人社局</t>
  </si>
  <si>
    <t>王志绪</t>
  </si>
  <si>
    <t>三、乡村建设行动</t>
  </si>
  <si>
    <t>yjsx060</t>
  </si>
  <si>
    <r>
      <rPr>
        <sz val="14"/>
        <rFont val="宋体"/>
        <charset val="134"/>
      </rPr>
      <t>英吉沙县</t>
    </r>
    <r>
      <rPr>
        <sz val="14"/>
        <rFont val="Times New Roman"/>
        <charset val="134"/>
      </rPr>
      <t>2025</t>
    </r>
    <r>
      <rPr>
        <sz val="14"/>
        <rFont val="宋体"/>
        <charset val="134"/>
      </rPr>
      <t>年自治区级示范村色提力乡</t>
    </r>
    <r>
      <rPr>
        <sz val="14"/>
        <rFont val="Times New Roman"/>
        <charset val="134"/>
      </rPr>
      <t>2</t>
    </r>
    <r>
      <rPr>
        <sz val="14"/>
        <rFont val="宋体"/>
        <charset val="134"/>
      </rPr>
      <t>村建设项目</t>
    </r>
  </si>
  <si>
    <t>农村基础设施</t>
  </si>
  <si>
    <t>农村道路建设、农村卫生厕所改造、农村垃圾治理</t>
  </si>
  <si>
    <r>
      <rPr>
        <sz val="14"/>
        <rFont val="宋体"/>
        <charset val="134"/>
      </rPr>
      <t>英吉沙县色提力乡</t>
    </r>
    <r>
      <rPr>
        <sz val="14"/>
        <rFont val="Times New Roman"/>
        <charset val="134"/>
      </rPr>
      <t>2</t>
    </r>
    <r>
      <rPr>
        <sz val="14"/>
        <rFont val="宋体"/>
        <charset val="134"/>
      </rPr>
      <t>村</t>
    </r>
  </si>
  <si>
    <t>总投资：1190万元               规模：1个           
建设内容：1.新建污水管网9.18km：DN400主管网5.28km、DN110支管网3.9km及相关配套设施，计划投资1150万元。2.2村3组排碱渠清淤3.585km，计划投资40万元。</t>
  </si>
  <si>
    <r>
      <rPr>
        <sz val="14"/>
        <rFont val="Times New Roman"/>
        <charset val="134"/>
      </rPr>
      <t>1.</t>
    </r>
    <r>
      <rPr>
        <sz val="14"/>
        <rFont val="宋体"/>
        <charset val="134"/>
      </rPr>
      <t>经济效益：项目建成后归</t>
    </r>
    <r>
      <rPr>
        <sz val="14"/>
        <rFont val="Times New Roman"/>
        <charset val="134"/>
      </rPr>
      <t>2</t>
    </r>
    <r>
      <rPr>
        <sz val="14"/>
        <rFont val="宋体"/>
        <charset val="134"/>
      </rPr>
      <t>村村集体所有，每年租金收益</t>
    </r>
    <r>
      <rPr>
        <sz val="14"/>
        <rFont val="Times New Roman"/>
        <charset val="134"/>
      </rPr>
      <t>10</t>
    </r>
    <r>
      <rPr>
        <sz val="14"/>
        <rFont val="宋体"/>
        <charset val="134"/>
      </rPr>
      <t>万元。</t>
    </r>
    <r>
      <rPr>
        <sz val="14"/>
        <rFont val="Times New Roman"/>
        <charset val="134"/>
      </rPr>
      <t xml:space="preserve">
2.</t>
    </r>
    <r>
      <rPr>
        <sz val="14"/>
        <rFont val="宋体"/>
        <charset val="134"/>
      </rPr>
      <t>社会效益：提供就业岗位</t>
    </r>
    <r>
      <rPr>
        <sz val="14"/>
        <rFont val="Times New Roman"/>
        <charset val="134"/>
      </rPr>
      <t>30</t>
    </r>
    <r>
      <rPr>
        <sz val="14"/>
        <rFont val="宋体"/>
        <charset val="134"/>
      </rPr>
      <t>名，壮大村集体经济，每年抽取租金</t>
    </r>
    <r>
      <rPr>
        <sz val="14"/>
        <rFont val="Times New Roman"/>
        <charset val="134"/>
      </rPr>
      <t>30%</t>
    </r>
    <r>
      <rPr>
        <sz val="14"/>
        <rFont val="宋体"/>
        <charset val="134"/>
      </rPr>
      <t>由</t>
    </r>
    <r>
      <rPr>
        <sz val="14"/>
        <rFont val="Times New Roman"/>
        <charset val="134"/>
      </rPr>
      <t>2</t>
    </r>
    <r>
      <rPr>
        <sz val="14"/>
        <rFont val="宋体"/>
        <charset val="134"/>
      </rPr>
      <t>村村委会进行定期维护。</t>
    </r>
  </si>
  <si>
    <t>yjsx062</t>
  </si>
  <si>
    <t>英吉沙县2025年乔勒潘乡、英也尔乡桥梁建设项目</t>
  </si>
  <si>
    <t>农村道路建设</t>
  </si>
  <si>
    <t>英吉沙县乔勒潘乡、英也尔乡</t>
  </si>
  <si>
    <t>总投资：400万元      规模：2座/50延米
建设内容：其中乔勒潘8村至龙甫4村桥30延米，色提力乡3村至英也尔乡3村桥20延米。</t>
  </si>
  <si>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</si>
  <si>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yjsx065</t>
  </si>
  <si>
    <r>
      <rPr>
        <sz val="14"/>
        <rFont val="宋体"/>
        <charset val="134"/>
      </rPr>
      <t>英吉沙县</t>
    </r>
    <r>
      <rPr>
        <sz val="14"/>
        <rFont val="Times New Roman"/>
        <charset val="134"/>
      </rPr>
      <t>2025</t>
    </r>
    <r>
      <rPr>
        <sz val="14"/>
        <rFont val="宋体"/>
        <charset val="134"/>
      </rPr>
      <t>年乌恰镇乡村振兴道路建设项目</t>
    </r>
  </si>
  <si>
    <r>
      <rPr>
        <sz val="14"/>
        <rFont val="宋体"/>
        <charset val="134"/>
      </rPr>
      <t>总投资：</t>
    </r>
    <r>
      <rPr>
        <sz val="14"/>
        <rFont val="Times New Roman"/>
        <charset val="134"/>
      </rPr>
      <t>1080</t>
    </r>
    <r>
      <rPr>
        <sz val="14"/>
        <rFont val="宋体"/>
        <charset val="134"/>
      </rPr>
      <t>万元</t>
    </r>
    <r>
      <rPr>
        <sz val="14"/>
        <rFont val="Times New Roman"/>
        <charset val="134"/>
      </rPr>
      <t xml:space="preserve">               </t>
    </r>
    <r>
      <rPr>
        <sz val="14"/>
        <rFont val="宋体"/>
        <charset val="134"/>
      </rPr>
      <t>规模：</t>
    </r>
    <r>
      <rPr>
        <sz val="14"/>
        <rFont val="Times New Roman"/>
        <charset val="134"/>
      </rPr>
      <t>18</t>
    </r>
    <r>
      <rPr>
        <sz val="14"/>
        <rFont val="宋体"/>
        <charset val="134"/>
      </rPr>
      <t>公里</t>
    </r>
    <r>
      <rPr>
        <sz val="14"/>
        <rFont val="Times New Roman"/>
        <charset val="134"/>
      </rPr>
      <t xml:space="preserve">
</t>
    </r>
    <r>
      <rPr>
        <sz val="14"/>
        <rFont val="宋体"/>
        <charset val="134"/>
      </rPr>
      <t>建设内容：乌恰镇新建</t>
    </r>
    <r>
      <rPr>
        <sz val="14"/>
        <rFont val="Times New Roman"/>
        <charset val="134"/>
      </rPr>
      <t>18</t>
    </r>
    <r>
      <rPr>
        <sz val="14"/>
        <rFont val="宋体"/>
        <charset val="134"/>
      </rPr>
      <t>公里4米农村道路及附属设施，每公里60万元，其中</t>
    </r>
    <r>
      <rPr>
        <sz val="14"/>
        <rFont val="Times New Roman"/>
        <charset val="134"/>
      </rPr>
      <t>3</t>
    </r>
    <r>
      <rPr>
        <sz val="14"/>
        <rFont val="宋体"/>
        <charset val="134"/>
      </rPr>
      <t>村</t>
    </r>
    <r>
      <rPr>
        <sz val="14"/>
        <rFont val="Times New Roman"/>
        <charset val="134"/>
      </rPr>
      <t>6</t>
    </r>
    <r>
      <rPr>
        <sz val="14"/>
        <rFont val="宋体"/>
        <charset val="134"/>
      </rPr>
      <t>公里、穿越</t>
    </r>
    <r>
      <rPr>
        <sz val="14"/>
        <rFont val="Times New Roman"/>
        <charset val="134"/>
      </rPr>
      <t>5</t>
    </r>
    <r>
      <rPr>
        <sz val="14"/>
        <rFont val="宋体"/>
        <charset val="134"/>
      </rPr>
      <t>村</t>
    </r>
    <r>
      <rPr>
        <sz val="14"/>
        <rFont val="Times New Roman"/>
        <charset val="134"/>
      </rPr>
      <t>6</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村合计</t>
    </r>
    <r>
      <rPr>
        <sz val="14"/>
        <rFont val="Times New Roman"/>
        <charset val="134"/>
      </rPr>
      <t>8</t>
    </r>
    <r>
      <rPr>
        <sz val="14"/>
        <rFont val="宋体"/>
        <charset val="134"/>
      </rPr>
      <t>公里、</t>
    </r>
    <r>
      <rPr>
        <sz val="14"/>
        <rFont val="Times New Roman"/>
        <charset val="134"/>
      </rPr>
      <t>29</t>
    </r>
    <r>
      <rPr>
        <sz val="14"/>
        <rFont val="宋体"/>
        <charset val="134"/>
      </rPr>
      <t>村</t>
    </r>
    <r>
      <rPr>
        <sz val="14"/>
        <rFont val="Times New Roman"/>
        <charset val="134"/>
      </rPr>
      <t>4</t>
    </r>
    <r>
      <rPr>
        <sz val="14"/>
        <rFont val="宋体"/>
        <charset val="134"/>
      </rPr>
      <t>公里。</t>
    </r>
  </si>
  <si>
    <t>yjsx080</t>
  </si>
  <si>
    <t>英吉沙县色提力乡产业道路建设项目</t>
  </si>
  <si>
    <t>色提力乡</t>
  </si>
  <si>
    <t>总投资：250万元        规模：3.14km
建设内容：路线全长3.14km，四级公路，路面宽度4m，路基宽度5m，配套建设涵洞、交通工程及沿线设施。</t>
  </si>
  <si>
    <t>社会效益：该项目的建设,将改善农村公路的交通状况，促进乡村物流和经济发展，从而保障乡村居民生活、生产持续健康发展，将有效提升建设区乡村人居环境条件,为建设美丽乡村及发展乡村旅游业及产业发展奠定基础。</t>
  </si>
  <si>
    <t>yjsx066</t>
  </si>
  <si>
    <t>英吉沙县2025年芒辛镇1村农村道路提升工程项目</t>
  </si>
  <si>
    <t>英吉沙县芒辛镇1村</t>
  </si>
  <si>
    <t xml:space="preserve">总投资：120万元         总规模：3公里
建设内容：对原有4-5米宽的3公里老旧农村道路进行提升改造，每公里投资40万元，投资120万元。                                                       </t>
  </si>
  <si>
    <r>
      <rPr>
        <b/>
        <sz val="14"/>
        <rFont val="宋体"/>
        <charset val="134"/>
        <scheme val="minor"/>
      </rPr>
      <t>社会效益：</t>
    </r>
    <r>
      <rPr>
        <sz val="14"/>
        <rFont val="宋体"/>
        <charset val="134"/>
        <scheme val="minor"/>
      </rPr>
      <t>提升农村公路通行能力、缩短出行时间、降低运输成本，提高道路安全性和服务质量，满足群众日常出行需求和开展农业生产，改善群众生产生活条件。</t>
    </r>
  </si>
  <si>
    <t>芒辛镇人民政府</t>
  </si>
  <si>
    <r>
      <rPr>
        <sz val="14"/>
        <color theme="1"/>
        <rFont val="宋体"/>
        <charset val="134"/>
      </rPr>
      <t>阿卜杜舒库尔</t>
    </r>
    <r>
      <rPr>
        <sz val="14"/>
        <color theme="1"/>
        <rFont val="方正仿宋_GBK"/>
        <charset val="134"/>
      </rPr>
      <t>·</t>
    </r>
    <r>
      <rPr>
        <sz val="14"/>
        <color theme="1"/>
        <rFont val="宋体"/>
        <charset val="134"/>
      </rPr>
      <t>麦麦提敏</t>
    </r>
  </si>
  <si>
    <t>yjsx069</t>
  </si>
  <si>
    <r>
      <rPr>
        <sz val="14"/>
        <rFont val="宋体"/>
        <charset val="134"/>
      </rPr>
      <t>英吉沙县</t>
    </r>
    <r>
      <rPr>
        <sz val="14"/>
        <rFont val="Times New Roman"/>
        <charset val="134"/>
      </rPr>
      <t>2025</t>
    </r>
    <r>
      <rPr>
        <sz val="14"/>
        <rFont val="宋体"/>
        <charset val="134"/>
      </rPr>
      <t>年芒辛镇农村供水管网提升改造工程</t>
    </r>
  </si>
  <si>
    <r>
      <rPr>
        <sz val="14"/>
        <rFont val="宋体"/>
        <charset val="134"/>
      </rPr>
      <t>农村供水保障</t>
    </r>
    <r>
      <rPr>
        <sz val="14"/>
        <rFont val="Times New Roman"/>
        <charset val="134"/>
      </rPr>
      <t>(</t>
    </r>
    <r>
      <rPr>
        <sz val="14"/>
        <rFont val="宋体"/>
        <charset val="134"/>
      </rPr>
      <t>饮水安全</t>
    </r>
    <r>
      <rPr>
        <sz val="14"/>
        <rFont val="Times New Roman"/>
        <charset val="134"/>
      </rPr>
      <t>)</t>
    </r>
    <r>
      <rPr>
        <sz val="14"/>
        <rFont val="宋体"/>
        <charset val="134"/>
      </rPr>
      <t>工程建设</t>
    </r>
  </si>
  <si>
    <t>英吉沙县芒辛镇</t>
  </si>
  <si>
    <r>
      <rPr>
        <sz val="14"/>
        <rFont val="宋体"/>
        <charset val="134"/>
      </rP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规模：88.454公里</t>
    </r>
    <r>
      <rPr>
        <sz val="14"/>
        <rFont val="Times New Roman"/>
        <charset val="134"/>
      </rPr>
      <t xml:space="preserve">
</t>
    </r>
    <r>
      <rPr>
        <sz val="14"/>
        <rFont val="宋体"/>
        <charset val="134"/>
      </rPr>
      <t>建设内容：输配水管道工程及管道附属建筑物以及老旧水厂自动化改造；配套消毒设备；管网改造88.454公里，新建闸阀井</t>
    </r>
    <r>
      <rPr>
        <sz val="14"/>
        <rFont val="Times New Roman"/>
        <charset val="134"/>
      </rPr>
      <t>40</t>
    </r>
    <r>
      <rPr>
        <sz val="14"/>
        <rFont val="宋体"/>
        <charset val="134"/>
      </rPr>
      <t>座，泄水井</t>
    </r>
    <r>
      <rPr>
        <sz val="14"/>
        <rFont val="Times New Roman"/>
        <charset val="134"/>
      </rPr>
      <t>11</t>
    </r>
    <r>
      <rPr>
        <sz val="14"/>
        <rFont val="宋体"/>
        <charset val="134"/>
      </rPr>
      <t>座，排气井</t>
    </r>
    <r>
      <rPr>
        <sz val="14"/>
        <rFont val="Times New Roman"/>
        <charset val="134"/>
      </rPr>
      <t>17</t>
    </r>
    <r>
      <rPr>
        <sz val="14"/>
        <rFont val="宋体"/>
        <charset val="134"/>
      </rPr>
      <t>座，穿路</t>
    </r>
    <r>
      <rPr>
        <sz val="14"/>
        <rFont val="Times New Roman"/>
        <charset val="134"/>
      </rPr>
      <t>25</t>
    </r>
    <r>
      <rPr>
        <sz val="14"/>
        <rFont val="宋体"/>
        <charset val="134"/>
      </rPr>
      <t>处，穿渠</t>
    </r>
    <r>
      <rPr>
        <sz val="14"/>
        <rFont val="Times New Roman"/>
        <charset val="134"/>
      </rPr>
      <t>17</t>
    </r>
    <r>
      <rPr>
        <sz val="14"/>
        <rFont val="宋体"/>
        <charset val="134"/>
      </rPr>
      <t>处，新建输电线路</t>
    </r>
    <r>
      <rPr>
        <sz val="14"/>
        <rFont val="Times New Roman"/>
        <charset val="134"/>
      </rPr>
      <t>1.5</t>
    </r>
    <r>
      <rPr>
        <sz val="14"/>
        <rFont val="宋体"/>
        <charset val="134"/>
      </rPr>
      <t>公里，更换变压器</t>
    </r>
    <r>
      <rPr>
        <sz val="14"/>
        <rFont val="Times New Roman"/>
        <charset val="134"/>
      </rPr>
      <t>2</t>
    </r>
    <r>
      <rPr>
        <sz val="14"/>
        <rFont val="宋体"/>
        <charset val="134"/>
      </rPr>
      <t>台，维修改造机井</t>
    </r>
    <r>
      <rPr>
        <sz val="14"/>
        <rFont val="Times New Roman"/>
        <charset val="134"/>
      </rPr>
      <t>3</t>
    </r>
    <r>
      <rPr>
        <sz val="14"/>
        <rFont val="宋体"/>
        <charset val="134"/>
      </rPr>
      <t>眼。</t>
    </r>
  </si>
  <si>
    <r>
      <rPr>
        <sz val="14"/>
        <rFont val="宋体"/>
        <charset val="134"/>
      </rPr>
      <t>社会效益：一是通过该项目的实施，进一步补齐英吉沙县基础设施短板，改善农村居民生活条件，为英吉沙县居民生活生产发展提供基本保障；二是本次工程中，吸纳新疆籍人员就业比例不少于</t>
    </r>
    <r>
      <rPr>
        <sz val="14"/>
        <rFont val="Times New Roman"/>
        <charset val="134"/>
      </rPr>
      <t xml:space="preserve"> 70%</t>
    </r>
    <r>
      <rPr>
        <sz val="14"/>
        <rFont val="宋体"/>
        <charset val="134"/>
      </rPr>
      <t>（其中普通基础工作岗位吸纳新疆籍劳动力就业比例不少于</t>
    </r>
    <r>
      <rPr>
        <sz val="14"/>
        <rFont val="Times New Roman"/>
        <charset val="134"/>
      </rPr>
      <t>90%</t>
    </r>
    <r>
      <rPr>
        <sz val="14"/>
        <rFont val="宋体"/>
        <charset val="134"/>
      </rPr>
      <t>）</t>
    </r>
  </si>
  <si>
    <t>英吉沙县水利局</t>
  </si>
  <si>
    <r>
      <rPr>
        <sz val="14"/>
        <rFont val="宋体"/>
        <charset val="134"/>
      </rPr>
      <t>开赛热</t>
    </r>
    <r>
      <rPr>
        <sz val="14"/>
        <rFont val="Times New Roman"/>
        <charset val="134"/>
      </rPr>
      <t>·</t>
    </r>
    <r>
      <rPr>
        <sz val="14"/>
        <rFont val="宋体"/>
        <charset val="134"/>
      </rPr>
      <t>库尔班</t>
    </r>
  </si>
  <si>
    <t>yjsx070</t>
  </si>
  <si>
    <r>
      <rPr>
        <sz val="14"/>
        <rFont val="宋体"/>
        <charset val="134"/>
      </rPr>
      <t>英吉沙县</t>
    </r>
    <r>
      <rPr>
        <sz val="14"/>
        <rFont val="Times New Roman"/>
        <charset val="134"/>
      </rPr>
      <t>2025</t>
    </r>
    <r>
      <rPr>
        <sz val="14"/>
        <rFont val="宋体"/>
        <charset val="134"/>
      </rPr>
      <t>年英也尔乡农村供水管网提升改造工程</t>
    </r>
  </si>
  <si>
    <t>英吉沙县英也尔乡</t>
  </si>
  <si>
    <r>
      <rPr>
        <sz val="14"/>
        <rFont val="宋体"/>
        <charset val="134"/>
      </rP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t>
    </r>
    <r>
      <rPr>
        <sz val="14"/>
        <rFont val="Times New Roman"/>
        <charset val="134"/>
      </rPr>
      <t>112</t>
    </r>
    <r>
      <rPr>
        <sz val="14"/>
        <rFont val="宋体"/>
        <charset val="134"/>
      </rPr>
      <t>公里</t>
    </r>
    <r>
      <rPr>
        <sz val="14"/>
        <rFont val="Times New Roman"/>
        <charset val="134"/>
      </rPr>
      <t xml:space="preserve">
</t>
    </r>
    <r>
      <rPr>
        <sz val="14"/>
        <rFont val="宋体"/>
        <charset val="134"/>
      </rPr>
      <t>建设内容：改造老旧输配水管道112公里及管道附属建筑物456座，改造更新应急水厂及附属设施，更新应急水井及输电线路和变压器，增加消毒设施及相关设备2套。增加自动化安全、水质检测设施设备等。</t>
    </r>
  </si>
  <si>
    <t>yjsx085</t>
  </si>
  <si>
    <t>英吉沙县2025年萨罕镇、英也尔乡、龙甫乡、乔勒潘乡、克孜勒乡乡村振兴道路建设项目</t>
  </si>
  <si>
    <t>萨罕镇、英也尔乡、龙甫乡、乔勒潘乡、克孜勒乡</t>
  </si>
  <si>
    <t>总投资：2000万元             规模：33公里
建设内容：新改建33公里农村道路及桥涵等附属设施，其中萨罕镇3.5公里、英也尔乡1公里、龙甫乡20公里、乔勒潘乡1.2公里、克孜勒乡7.3公里。</t>
  </si>
  <si>
    <r>
      <rPr>
        <sz val="14"/>
        <rFont val="宋体"/>
        <charset val="134"/>
      </rPr>
      <t>经济效益</t>
    </r>
    <r>
      <rPr>
        <sz val="14"/>
        <rFont val="Times New Roman"/>
        <charset val="134"/>
      </rPr>
      <t>‌</t>
    </r>
    <r>
      <rPr>
        <sz val="14"/>
        <rFont val="宋体"/>
        <charset val="134"/>
      </rPr>
      <t>：一是促进当地经济发展、资源的保护与开发、提高农民生活水平、改善农村交通安全现状有着十分重要的战略意义。二是降低物流运输成本，畅通的道路不仅提升萨罕镇、英也尔乡、龙甫乡、乔勒潘乡、克孜勒乡特色农副产品（色买提杏、棉花、畜牧产品等）外运效率，增加当地群众收入。三是极大改善群众生产生活交通条件，提高当地经济运行效率。
社会效益</t>
    </r>
    <r>
      <rPr>
        <sz val="14"/>
        <rFont val="Times New Roman"/>
        <charset val="134"/>
      </rPr>
      <t>‌</t>
    </r>
    <r>
      <rPr>
        <sz val="14"/>
        <rFont val="宋体"/>
        <charset val="134"/>
      </rPr>
      <t>：一是提升公共服务与应急保障可及性，确保急救、消防等应急车辆快速通达偏远村庄，保障村民生命安全。二是促进民族团结与社会和谐，改善边远乡村交通，促进区域协调发展，增强当地群众获得感、幸福感、安全感。三是赋能乡村振兴，为当地产业兴旺、生态宜居、乡风文明、治理有效、生活富裕奠定坚实交通基础。</t>
    </r>
  </si>
  <si>
    <t>英吉沙县交通运输局</t>
  </si>
  <si>
    <t>yjsx083</t>
  </si>
  <si>
    <t>英吉沙县龙甫乡道路建设项目</t>
  </si>
  <si>
    <t>龙甫乡5村</t>
  </si>
  <si>
    <t>总投资：95万元       规模：1.35公里  
建设内容：在龙甫乡5村修建1.35公里长，路基宽5米，路里面宽4米的沥青路。</t>
  </si>
  <si>
    <t>yjsx088</t>
  </si>
  <si>
    <t>英吉沙县克孜勒乡2025年村组道路（推广以工代赈方式）项目</t>
  </si>
  <si>
    <t>3村、4村、5村、8村、9村、12村、14村、15村、17村</t>
  </si>
  <si>
    <t>计划总投资800万元，建设内容：建设道路16公里及配套相关附属设施，主要分布在3村、4村、5村、8村、9村、12村、14村、15村、17村。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</si>
  <si>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万元。该项目预计带动当地农村群众190人以上。</t>
  </si>
  <si>
    <t>沈洛洛</t>
  </si>
  <si>
    <t>yjsx089</t>
  </si>
  <si>
    <t>英吉沙县龙甫乡2025年村组道路（推广以工代赈方式）项目</t>
  </si>
  <si>
    <t>1村-8村</t>
  </si>
  <si>
    <t>计划总投资650万元，建设内容：建设道路11.586公里及配套相关附属设施，主要分布在1村-8村。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</si>
  <si>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198万元。该项目预计带动当地农村群众252人以上。</t>
  </si>
  <si>
    <t>李海强</t>
  </si>
  <si>
    <t>yjsx090</t>
  </si>
  <si>
    <t>2025年英吉沙县色提力乡(9)村农村道路提升改造项目</t>
  </si>
  <si>
    <t>色提力乡(9)村</t>
  </si>
  <si>
    <t>新修400米农村水泥道路</t>
  </si>
  <si>
    <t>社会效益：该项目的建设,将改善农村公路的交通状况，促进乡村物流和经济发展，从而保障乡村居民生活、生产持续健康发展，同时将有效提升乡村人居环境条件,为建设美丽乡村及发展乡村旅游业奠定基础。</t>
  </si>
  <si>
    <t>王诏辉</t>
  </si>
  <si>
    <t>yjsx091</t>
  </si>
  <si>
    <t>英吉沙县色提力乡2025年村组道路（推广以工代赈方式）项目</t>
  </si>
  <si>
    <t>1村、3村、4村、5村、6村、8村、9村、10村</t>
  </si>
  <si>
    <t>计划总投资800万元，建设内容：建设道路15.5公里及配套相关附属设施，主要分布在1村、3村、4村、5村、6村、8村、9村、10村。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</si>
  <si>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254万元。该项目预计带动当地农村群众195人以上。</t>
  </si>
  <si>
    <t>yjsx092</t>
  </si>
  <si>
    <t>2025年英吉沙县萨罕镇4村农村道路提升改造项目</t>
  </si>
  <si>
    <t>萨罕镇4村</t>
  </si>
  <si>
    <t>将萨罕镇4村两段共计1200米农村道路改造成水泥路面</t>
  </si>
  <si>
    <t>罗彬</t>
  </si>
  <si>
    <t>yjsx093</t>
  </si>
  <si>
    <t>英吉沙县萨罕镇2025年村组道路（推广以工代赈方式）项目</t>
  </si>
  <si>
    <t>1村、2村、3村、4村、5村、21村</t>
  </si>
  <si>
    <t>计划总投资800万元，建设内容：建设道路13.87公里及配套相关附属设施，主要分布在1村、2村、3村、4村、5村、21村。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</si>
  <si>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248万元。该项目预计带动当地农村群众200人以上。</t>
  </si>
  <si>
    <t>罗    彬</t>
  </si>
  <si>
    <t>yjsx094</t>
  </si>
  <si>
    <t>英吉沙县艾古斯乡2025年村组道路（推广以工代赈方式）项目</t>
  </si>
  <si>
    <t>1村、2村、3村、5村、6村、7村</t>
  </si>
  <si>
    <t>计划总投资500万元，建设内容：建设村级道路15公里并配套附属设施，主要分布在1村、2村、3村、5村、6村、7村。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</si>
  <si>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262人以上</t>
  </si>
  <si>
    <t>肉孜江·阿不都热依木</t>
  </si>
  <si>
    <t>yjsx095</t>
  </si>
  <si>
    <t>英吉沙县托普鲁克乡2025年村组道路（推广以工代赈方式）项目</t>
  </si>
  <si>
    <t>计划总投资500万元，建设内容：建设村级道路16公里并配套附属设施，1村-8村。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</si>
  <si>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150人以上。</t>
  </si>
  <si>
    <t>黄向前</t>
  </si>
  <si>
    <t>yjsx096</t>
  </si>
  <si>
    <t>英吉沙县依格孜也尔乡2025年村组道路（推广以工代赈方式）项目</t>
  </si>
  <si>
    <t>1村-4村</t>
  </si>
  <si>
    <t>计划总投资800万元，建设内容：建设道路17.5公里及配套相关附属设施，主要分布在1村-4村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</si>
  <si>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244万元。该项目预计带动当地农村群众172人以上。</t>
  </si>
  <si>
    <t>依格孜也尔乡人民政府</t>
  </si>
  <si>
    <t>戎晋奇</t>
  </si>
  <si>
    <t>yjsx097</t>
  </si>
  <si>
    <t>英吉沙县城关乡2025年村组道路（推广以工代赈方式）项目</t>
  </si>
  <si>
    <t>3村、8村、11村、13村</t>
  </si>
  <si>
    <t>计划总投资500万元，建设内容：建设道路8.9公里及配套相关附属设施，主要分布在3村、8村、11村、13村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</si>
  <si>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246人以上。</t>
  </si>
  <si>
    <t>城关乡人民政府</t>
  </si>
  <si>
    <t>张志武</t>
  </si>
  <si>
    <t>yjsx098</t>
  </si>
  <si>
    <t>英吉沙县芒辛镇2025年村组道路（推广以工代赈方式）项目</t>
  </si>
  <si>
    <t>1村、2村、3村、4村、5村、6村、7村、8村、9村、12村、13村、14村、15村、16村、17村</t>
  </si>
  <si>
    <t>计划总投资800万元，建设内容：建设道路15.921公里及配套相关附属设施，主要分布在1村、2村、3村、4村、5村、6村、7村、8村、9村、12村、13村、14村、15村、16村、17村。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</si>
  <si>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247万元。该项目预计带动当地农村群众181人以上。</t>
  </si>
  <si>
    <t>王    恒</t>
  </si>
  <si>
    <t>yjsx099</t>
  </si>
  <si>
    <t>英吉沙县乔勒潘乡2025年村组道路（推广以工代赈方式）项目</t>
  </si>
  <si>
    <t>1村-13村</t>
  </si>
  <si>
    <t>计划总投资800万元，建设内容：建设村级道路20公里并配套附属设施，分布1村-13村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</si>
  <si>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240.20万元。该项目预计带动当地农村群众160人以上。</t>
  </si>
  <si>
    <t>乔勒潘乡人民政府</t>
  </si>
  <si>
    <t>吴秀刚</t>
  </si>
  <si>
    <t>yjsx100</t>
  </si>
  <si>
    <t>英吉沙县英也尔乡2025年村组道路（推广以工代赈方式）项目</t>
  </si>
  <si>
    <t>1村、2村、4村、5村、6村、8村、9村、10村</t>
  </si>
  <si>
    <t>计划总投资600万元，建设内容：建设道路12.11公里及配套相关附属设施，主要分布在1村、2村、4村、5村、6村、8村、9村、10村。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</si>
  <si>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180万元。该项目预计带动当地农村群众159人以上。</t>
  </si>
  <si>
    <t>英也尔乡人民政府</t>
  </si>
  <si>
    <t>管南海</t>
  </si>
  <si>
    <t>yjsx101</t>
  </si>
  <si>
    <t>英吉沙县乌恰镇2025年村组道路（推广以工代赈方式）项目</t>
  </si>
  <si>
    <t>2村、4村、12村、13村、15村、26村、28村</t>
  </si>
  <si>
    <t>计划投资800万元，本次安排453.89万元，建设内容：改建道路21.601公里及配套相关附属设施，主要分布在2村、4村、12村、13村、15村、26村、28村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</si>
  <si>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121万元。该项目预计带动当地农村群众243人以上。</t>
  </si>
  <si>
    <t>栗玮</t>
  </si>
  <si>
    <t>四、巩固三保障成果</t>
  </si>
  <si>
    <t>yjsx075</t>
  </si>
  <si>
    <r>
      <rPr>
        <sz val="14"/>
        <rFont val="宋体"/>
        <charset val="134"/>
      </rPr>
      <t>英吉沙县</t>
    </r>
    <r>
      <rPr>
        <sz val="14"/>
        <rFont val="Times New Roman"/>
        <charset val="134"/>
      </rPr>
      <t>2025</t>
    </r>
    <r>
      <rPr>
        <sz val="14"/>
        <rFont val="宋体"/>
        <charset val="134"/>
      </rPr>
      <t>年雨露计划项目</t>
    </r>
  </si>
  <si>
    <t>教育</t>
  </si>
  <si>
    <r>
      <rPr>
        <sz val="14"/>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</si>
  <si>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4"/>
        <rFont val="宋体"/>
        <charset val="134"/>
      </rPr>
      <t>英吉沙县</t>
    </r>
    <r>
      <rPr>
        <sz val="16"/>
        <rFont val="Times New Roman"/>
        <charset val="134"/>
      </rPr>
      <t>14</t>
    </r>
    <r>
      <rPr>
        <sz val="16"/>
        <rFont val="宋体"/>
        <charset val="134"/>
      </rPr>
      <t>乡镇</t>
    </r>
  </si>
  <si>
    <r>
      <rPr>
        <sz val="14"/>
        <rFont val="宋体"/>
        <charset val="134"/>
      </rPr>
      <t>总投资：</t>
    </r>
    <r>
      <rPr>
        <sz val="14"/>
        <rFont val="Times New Roman"/>
        <charset val="134"/>
      </rPr>
      <t>2400</t>
    </r>
    <r>
      <rPr>
        <sz val="14"/>
        <rFont val="宋体"/>
        <charset val="134"/>
      </rPr>
      <t>万元</t>
    </r>
    <r>
      <rPr>
        <sz val="14"/>
        <rFont val="Times New Roman"/>
        <charset val="134"/>
      </rPr>
      <t xml:space="preserve">             </t>
    </r>
    <r>
      <rPr>
        <sz val="14"/>
        <rFont val="宋体"/>
        <charset val="134"/>
      </rPr>
      <t>规模：8</t>
    </r>
    <r>
      <rPr>
        <sz val="14"/>
        <rFont val="Times New Roman"/>
        <charset val="134"/>
      </rPr>
      <t>000</t>
    </r>
    <r>
      <rPr>
        <sz val="14"/>
        <rFont val="宋体"/>
        <charset val="134"/>
      </rPr>
      <t>人</t>
    </r>
    <r>
      <rPr>
        <sz val="14"/>
        <rFont val="Times New Roman"/>
        <charset val="134"/>
      </rPr>
      <t xml:space="preserve">                                
</t>
    </r>
    <r>
      <rPr>
        <sz val="14"/>
        <rFont val="宋体"/>
        <charset val="134"/>
      </rPr>
      <t>建设内容：英吉沙县户籍的符合条件的家庭子女在接受中等职业教育（含普通中专、成人中专、职业高中、技工院校）、高等职业教育的（全日制普通大专、高职院校、技师学院等）能顺利完成学业，确保每个孩子学习一项技能，使脱贫家庭（含符合条件）创业就业能力得到提升。</t>
    </r>
  </si>
  <si>
    <t>社会效益：通过雨露计划项目的实施，使英吉沙县脱贫家庭子女初、高中毕业后接受中、高等职业教育的比例逐步提高，确保每个孩子学习一项技能，使脱贫家庭创业就业能力得到提升。</t>
  </si>
  <si>
    <t>教育局</t>
  </si>
  <si>
    <r>
      <rPr>
        <sz val="14"/>
        <rFont val="宋体"/>
        <charset val="134"/>
      </rPr>
      <t>安外尔</t>
    </r>
    <r>
      <rPr>
        <sz val="14"/>
        <rFont val="Times New Roman"/>
        <charset val="134"/>
      </rPr>
      <t>·</t>
    </r>
    <r>
      <rPr>
        <sz val="14"/>
        <rFont val="宋体"/>
        <charset val="134"/>
      </rPr>
      <t>赛都拉</t>
    </r>
  </si>
  <si>
    <t>五、其他</t>
  </si>
  <si>
    <t>yjsx076</t>
  </si>
  <si>
    <r>
      <rPr>
        <sz val="14"/>
        <rFont val="宋体"/>
        <charset val="134"/>
      </rPr>
      <t>英吉沙县</t>
    </r>
    <r>
      <rPr>
        <sz val="14"/>
        <rFont val="Times New Roman"/>
        <charset val="134"/>
      </rPr>
      <t>2025</t>
    </r>
    <r>
      <rPr>
        <sz val="14"/>
        <rFont val="宋体"/>
        <charset val="134"/>
      </rPr>
      <t>年健康饮茶送茶入户项目</t>
    </r>
  </si>
  <si>
    <t>其他</t>
  </si>
  <si>
    <r>
      <rPr>
        <sz val="14"/>
        <rFont val="宋体"/>
        <charset val="134"/>
      </rPr>
      <t>总投资：</t>
    </r>
    <r>
      <rPr>
        <sz val="14"/>
        <rFont val="Times New Roman"/>
        <charset val="134"/>
      </rPr>
      <t>45</t>
    </r>
    <r>
      <rPr>
        <sz val="14"/>
        <rFont val="宋体"/>
        <charset val="134"/>
      </rPr>
      <t>万元</t>
    </r>
    <r>
      <rPr>
        <sz val="14"/>
        <rFont val="Times New Roman"/>
        <charset val="134"/>
      </rPr>
      <t xml:space="preserve">               </t>
    </r>
    <r>
      <rPr>
        <sz val="14"/>
        <rFont val="宋体"/>
        <charset val="134"/>
      </rPr>
      <t>规模：</t>
    </r>
    <r>
      <rPr>
        <sz val="14"/>
        <rFont val="Times New Roman"/>
        <charset val="134"/>
      </rPr>
      <t>7000</t>
    </r>
    <r>
      <rPr>
        <sz val="14"/>
        <rFont val="宋体"/>
        <charset val="134"/>
      </rPr>
      <t>户</t>
    </r>
    <r>
      <rPr>
        <sz val="14"/>
        <rFont val="Times New Roman"/>
        <charset val="134"/>
      </rPr>
      <t xml:space="preserve">
</t>
    </r>
    <r>
      <rPr>
        <sz val="14"/>
        <rFont val="宋体"/>
        <charset val="134"/>
      </rPr>
      <t>建设内容：对英吉沙县符合条件家庭，按照每户</t>
    </r>
    <r>
      <rPr>
        <sz val="14"/>
        <rFont val="Times New Roman"/>
        <charset val="134"/>
      </rPr>
      <t>2</t>
    </r>
    <r>
      <rPr>
        <sz val="14"/>
        <rFont val="宋体"/>
        <charset val="134"/>
      </rPr>
      <t>公斤标准赠送边销茶。</t>
    </r>
  </si>
  <si>
    <r>
      <rPr>
        <sz val="14"/>
        <rFont val="宋体"/>
        <charset val="134"/>
      </rPr>
      <t>社会效益：英吉沙县</t>
    </r>
    <r>
      <rPr>
        <sz val="14"/>
        <rFont val="Times New Roman"/>
        <charset val="134"/>
      </rPr>
      <t>7000</t>
    </r>
    <r>
      <rPr>
        <sz val="14"/>
        <rFont val="宋体"/>
        <charset val="134"/>
      </rPr>
      <t>余户符合条件家庭，按照每户</t>
    </r>
    <r>
      <rPr>
        <sz val="14"/>
        <rFont val="Times New Roman"/>
        <charset val="134"/>
      </rPr>
      <t>2</t>
    </r>
    <r>
      <rPr>
        <sz val="14"/>
        <rFont val="宋体"/>
        <charset val="134"/>
      </rPr>
      <t>公斤边销茶标准送茶入户，实现健康饮茶的目标。</t>
    </r>
  </si>
  <si>
    <t>县委统战部</t>
  </si>
  <si>
    <t>李金宣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</si>
</sst>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3">
    <font>
      <sz val="11"/>
      <color theme="1"/>
      <name val="宋体"/>
      <charset val="134"/>
      <scheme val="minor"/>
    </font>
    <font>
      <b/>
      <sz val="18"/>
      <name val="宋体"/>
      <charset val="134"/>
      <scheme val="minor"/>
    </font>
    <font>
      <b/>
      <sz val="18"/>
      <color rgb="FFFF0000"/>
      <name val="宋体"/>
      <charset val="134"/>
      <scheme val="minor"/>
    </font>
    <font>
      <b/>
      <sz val="24"/>
      <name val="宋体"/>
      <charset val="134"/>
      <scheme val="minor"/>
    </font>
    <font>
      <b/>
      <sz val="22"/>
      <name val="宋体"/>
      <charset val="134"/>
      <scheme val="minor"/>
    </font>
    <font>
      <b/>
      <sz val="26"/>
      <name val="宋体"/>
      <charset val="134"/>
      <scheme val="minor"/>
    </font>
    <font>
      <sz val="16"/>
      <name val="宋体"/>
      <charset val="134"/>
      <scheme val="minor"/>
    </font>
    <font>
      <b/>
      <sz val="16"/>
      <name val="宋体"/>
      <charset val="134"/>
      <scheme val="minor"/>
    </font>
    <font>
      <sz val="11"/>
      <name val="宋体"/>
      <charset val="134"/>
      <scheme val="minor"/>
    </font>
    <font>
      <sz val="36"/>
      <name val="方正小标宋_GBK"/>
      <charset val="134"/>
    </font>
    <font>
      <sz val="36"/>
      <name val="Times New Roman"/>
      <charset val="134"/>
    </font>
    <font>
      <b/>
      <sz val="14"/>
      <name val="Times New Roman"/>
      <charset val="134"/>
    </font>
    <font>
      <b/>
      <sz val="14"/>
      <name val="黑体"/>
      <charset val="134"/>
    </font>
    <font>
      <b/>
      <sz val="14"/>
      <color theme="1"/>
      <name val="黑体"/>
      <charset val="134"/>
    </font>
    <font>
      <b/>
      <sz val="14"/>
      <color theme="1"/>
      <name val="Times New Roman"/>
      <charset val="134"/>
    </font>
    <font>
      <b/>
      <sz val="14"/>
      <color rgb="FFFF0000"/>
      <name val="Times New Roman"/>
      <charset val="134"/>
    </font>
    <font>
      <sz val="14"/>
      <name val="Times New Roman"/>
      <charset val="134"/>
    </font>
    <font>
      <b/>
      <sz val="14"/>
      <name val="宋体"/>
      <charset val="134"/>
    </font>
    <font>
      <sz val="14"/>
      <name val="宋体"/>
      <charset val="134"/>
    </font>
    <font>
      <b/>
      <sz val="14"/>
      <name val="宋体"/>
      <charset val="134"/>
      <scheme val="minor"/>
    </font>
    <font>
      <sz val="14"/>
      <color theme="1"/>
      <name val="宋体"/>
      <charset val="134"/>
    </font>
    <font>
      <sz val="12"/>
      <name val="宋体"/>
      <charset val="134"/>
      <scheme val="minor"/>
    </font>
    <font>
      <sz val="11"/>
      <name val="宋体"/>
      <charset val="134"/>
    </font>
    <font>
      <sz val="12"/>
      <name val="宋体"/>
      <charset val="134"/>
    </font>
    <font>
      <sz val="14"/>
      <name val="宋体"/>
      <charset val="134"/>
      <scheme val="minor"/>
    </font>
    <font>
      <sz val="14"/>
      <color theme="1"/>
      <name val="Times New Roman"/>
      <charset val="134"/>
    </font>
    <font>
      <sz val="14"/>
      <color rgb="FF00000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
      <sz val="16"/>
      <name val="Times New Roman"/>
      <charset val="134"/>
    </font>
    <font>
      <sz val="16"/>
      <name val="宋体"/>
      <charset val="134"/>
    </font>
    <font>
      <sz val="12"/>
      <name val="Times New Roman"/>
      <charset val="134"/>
    </font>
    <font>
      <sz val="14"/>
      <color theme="1"/>
      <name val="方正仿宋_GBK"/>
      <charset val="134"/>
    </font>
  </fonts>
  <fills count="35">
    <fill>
      <patternFill patternType="none"/>
    </fill>
    <fill>
      <patternFill patternType="gray125"/>
    </fill>
    <fill>
      <patternFill patternType="solid">
        <fgColor theme="0" tint="-0.05"/>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5" borderId="11" applyNumberFormat="0" applyAlignment="0" applyProtection="0">
      <alignment vertical="center"/>
    </xf>
    <xf numFmtId="0" fontId="37" fillId="6" borderId="12" applyNumberFormat="0" applyAlignment="0" applyProtection="0">
      <alignment vertical="center"/>
    </xf>
    <xf numFmtId="0" fontId="38" fillId="6" borderId="11" applyNumberFormat="0" applyAlignment="0" applyProtection="0">
      <alignment vertical="center"/>
    </xf>
    <xf numFmtId="0" fontId="39" fillId="7" borderId="13" applyNumberFormat="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3" fillId="0" borderId="0">
      <alignment vertical="center"/>
    </xf>
    <xf numFmtId="0" fontId="23" fillId="0" borderId="0">
      <alignment vertical="top"/>
    </xf>
    <xf numFmtId="0" fontId="0" fillId="0" borderId="0">
      <alignment vertical="center"/>
    </xf>
    <xf numFmtId="0" fontId="23" fillId="0" borderId="0">
      <alignment vertical="center"/>
    </xf>
    <xf numFmtId="0" fontId="0" fillId="0" borderId="0">
      <alignment vertical="center"/>
    </xf>
    <xf numFmtId="0" fontId="47"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top"/>
    </xf>
  </cellStyleXfs>
  <cellXfs count="7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49"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176" fontId="8" fillId="0" borderId="0" xfId="0" applyNumberFormat="1"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1" fillId="2"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justify" vertical="center" wrapText="1"/>
    </xf>
    <xf numFmtId="0" fontId="15" fillId="2"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16" fillId="3" borderId="2" xfId="0" applyFont="1" applyFill="1" applyBorder="1" applyAlignment="1">
      <alignment horizontal="justify" vertical="center" wrapText="1"/>
    </xf>
    <xf numFmtId="0" fontId="16" fillId="3" borderId="2" xfId="0" applyFont="1" applyFill="1" applyBorder="1" applyAlignment="1">
      <alignment vertical="center" wrapText="1"/>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 xfId="0" applyFont="1" applyFill="1" applyBorder="1" applyAlignment="1">
      <alignment horizontal="left" vertical="center"/>
    </xf>
    <xf numFmtId="10" fontId="16" fillId="3"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6" fillId="0" borderId="2" xfId="0" applyNumberFormat="1" applyFont="1" applyFill="1" applyBorder="1" applyAlignment="1">
      <alignment horizontal="justify" vertical="center" wrapText="1"/>
    </xf>
    <xf numFmtId="0" fontId="18" fillId="0" borderId="2" xfId="0" applyNumberFormat="1" applyFont="1" applyFill="1" applyBorder="1" applyAlignment="1">
      <alignment horizontal="justify" vertical="center" wrapText="1"/>
    </xf>
    <xf numFmtId="0" fontId="20" fillId="0" borderId="2" xfId="0" applyFont="1" applyFill="1" applyBorder="1" applyAlignment="1">
      <alignment horizontal="center" vertical="center" wrapText="1"/>
    </xf>
    <xf numFmtId="0" fontId="18" fillId="0" borderId="2" xfId="0" applyFont="1" applyFill="1" applyBorder="1" applyAlignment="1" applyProtection="1">
      <alignment horizontal="justify" vertical="center" wrapText="1"/>
      <protection locked="0"/>
    </xf>
    <xf numFmtId="0" fontId="21"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16" fillId="0" borderId="2"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4" fillId="0" borderId="2" xfId="0" applyNumberFormat="1" applyFont="1" applyFill="1" applyBorder="1" applyAlignment="1" applyProtection="1">
      <alignment horizontal="center" vertical="center" wrapText="1"/>
      <protection locked="0"/>
    </xf>
    <xf numFmtId="0" fontId="24" fillId="0" borderId="2" xfId="0" applyNumberFormat="1" applyFont="1" applyFill="1" applyBorder="1" applyAlignment="1" applyProtection="1">
      <alignment vertical="center" wrapText="1"/>
      <protection locked="0"/>
    </xf>
    <xf numFmtId="0" fontId="21" fillId="0" borderId="2" xfId="0"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25" fillId="3" borderId="2" xfId="0" applyNumberFormat="1" applyFont="1" applyFill="1" applyBorder="1" applyAlignment="1">
      <alignment horizontal="justify" vertical="center" wrapText="1"/>
    </xf>
    <xf numFmtId="0" fontId="18" fillId="3" borderId="2" xfId="0" applyFont="1" applyFill="1" applyBorder="1" applyAlignment="1">
      <alignment horizontal="center" vertical="center" wrapText="1"/>
    </xf>
    <xf numFmtId="0" fontId="16" fillId="0" borderId="2" xfId="0" applyFont="1" applyFill="1" applyBorder="1" applyAlignment="1">
      <alignment horizontal="center" vertical="center"/>
    </xf>
    <xf numFmtId="10" fontId="18" fillId="0" borderId="2" xfId="0" applyNumberFormat="1" applyFont="1" applyFill="1" applyBorder="1" applyAlignment="1">
      <alignment horizontal="left" vertical="center" wrapText="1"/>
    </xf>
    <xf numFmtId="0" fontId="18" fillId="0" borderId="2" xfId="55" applyFont="1" applyFill="1" applyBorder="1" applyAlignment="1">
      <alignment horizontal="center" vertical="center" wrapText="1"/>
    </xf>
    <xf numFmtId="0" fontId="16" fillId="0" borderId="2" xfId="0" applyFont="1" applyFill="1" applyBorder="1" applyAlignment="1">
      <alignment horizontal="justify" vertical="center" wrapText="1"/>
    </xf>
    <xf numFmtId="0" fontId="18" fillId="0" borderId="2" xfId="0" applyNumberFormat="1" applyFont="1" applyFill="1" applyBorder="1" applyAlignment="1">
      <alignment horizontal="center" vertical="center" wrapText="1"/>
    </xf>
    <xf numFmtId="0" fontId="24" fillId="0" borderId="2" xfId="0" applyNumberFormat="1" applyFont="1" applyFill="1" applyBorder="1" applyAlignment="1">
      <alignment horizontal="left" vertical="center" wrapText="1"/>
    </xf>
    <xf numFmtId="0" fontId="19" fillId="0" borderId="2" xfId="0" applyFont="1" applyFill="1" applyBorder="1" applyAlignment="1">
      <alignment horizontal="justify" vertical="center" wrapText="1"/>
    </xf>
    <xf numFmtId="0" fontId="20" fillId="0" borderId="2" xfId="0" applyNumberFormat="1" applyFont="1" applyFill="1" applyBorder="1" applyAlignment="1">
      <alignment horizontal="center" vertical="center" wrapText="1"/>
    </xf>
    <xf numFmtId="0" fontId="26" fillId="0" borderId="0" xfId="0" applyFont="1" applyAlignment="1">
      <alignment horizontal="justify" vertical="center"/>
    </xf>
    <xf numFmtId="0" fontId="24" fillId="0" borderId="2" xfId="0" applyFont="1" applyFill="1" applyBorder="1" applyAlignment="1">
      <alignment horizontal="center" vertical="center" wrapText="1"/>
    </xf>
    <xf numFmtId="0" fontId="24" fillId="0" borderId="0" xfId="0" applyFont="1" applyFill="1" applyAlignment="1">
      <alignment horizontal="left" vertical="center" wrapText="1"/>
    </xf>
    <xf numFmtId="0" fontId="24" fillId="0" borderId="2" xfId="0" applyNumberFormat="1" applyFont="1" applyFill="1" applyBorder="1" applyAlignment="1">
      <alignment horizontal="center" vertical="center" wrapText="1"/>
    </xf>
    <xf numFmtId="0" fontId="21" fillId="0" borderId="2" xfId="0" applyNumberFormat="1" applyFont="1" applyFill="1" applyBorder="1" applyAlignment="1">
      <alignment vertical="center" wrapText="1"/>
    </xf>
    <xf numFmtId="0" fontId="14" fillId="3" borderId="2"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xfId="49"/>
    <cellStyle name="常规 5_11_1" xfId="50"/>
    <cellStyle name="常规 2" xfId="51"/>
    <cellStyle name="常规 16" xfId="52"/>
    <cellStyle name="常规 6" xfId="53"/>
    <cellStyle name="常规 5" xfId="54"/>
    <cellStyle name="常规_自治区下达塔城2007年财政扶贫资金项目下达计划表－1048万元" xfId="55"/>
    <cellStyle name="常规 2 2 2" xfId="56"/>
    <cellStyle name="常规 2 2" xfId="57"/>
    <cellStyle name="常规 3" xfId="58"/>
    <cellStyle name="常规 105" xfId="5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7"/>
  <sheetViews>
    <sheetView tabSelected="1" view="pageBreakPreview" zoomScale="80" zoomScaleNormal="40" workbookViewId="0">
      <pane xSplit="5" ySplit="7" topLeftCell="H37" activePane="bottomRight" state="frozen"/>
      <selection/>
      <selection pane="topRight"/>
      <selection pane="bottomLeft"/>
      <selection pane="bottomRight" activeCell="K5" sqref="$A5:$XFD5"/>
    </sheetView>
  </sheetViews>
  <sheetFormatPr defaultColWidth="9" defaultRowHeight="13.5"/>
  <cols>
    <col min="1" max="1" width="7.04166666666667" style="10" customWidth="1"/>
    <col min="2" max="2" width="8.43333333333333" style="11" customWidth="1"/>
    <col min="3" max="3" width="19.8833333333333" style="12" customWidth="1"/>
    <col min="4" max="5" width="9.50833333333333" style="11" hidden="1" customWidth="1"/>
    <col min="6" max="6" width="4.55833333333333" style="11" hidden="1" customWidth="1"/>
    <col min="7" max="7" width="15.1416666666667" style="12" customWidth="1"/>
    <col min="8" max="8" width="63.8416666666667" style="13" customWidth="1"/>
    <col min="9" max="9" width="14.8" style="13" customWidth="1"/>
    <col min="10" max="11" width="14.8" style="11" customWidth="1"/>
    <col min="12" max="12" width="14.8" customWidth="1"/>
    <col min="13" max="13" width="12.3583333333333" customWidth="1"/>
    <col min="14" max="14" width="8.675" customWidth="1"/>
    <col min="15" max="15" width="7.94166666666667" customWidth="1"/>
    <col min="16" max="16" width="8.96666666666667" customWidth="1"/>
    <col min="17" max="17" width="7.05833333333333" customWidth="1"/>
    <col min="18" max="18" width="10.1416666666667" style="13" customWidth="1"/>
    <col min="19" max="19" width="6.025" style="13" customWidth="1"/>
    <col min="20" max="20" width="8.375" style="14" customWidth="1"/>
    <col min="21" max="21" width="11.6583333333333" style="15" customWidth="1"/>
    <col min="22" max="22" width="58.3333333333333" style="16" customWidth="1"/>
    <col min="23" max="23" width="14.7583333333333" style="17" customWidth="1"/>
    <col min="24" max="24" width="11.9666666666667" customWidth="1"/>
    <col min="25" max="25" width="15.1583333333333" customWidth="1"/>
    <col min="26" max="26" width="9" style="14" customWidth="1"/>
    <col min="27" max="16384" width="9" style="14"/>
  </cols>
  <sheetData>
    <row r="1" ht="43" customHeight="1" spans="1:25">
      <c r="A1" s="18" t="s">
        <v>0</v>
      </c>
      <c r="B1" s="19"/>
      <c r="C1" s="19"/>
      <c r="D1" s="19"/>
      <c r="E1" s="19"/>
      <c r="F1" s="19"/>
      <c r="G1" s="19"/>
      <c r="H1" s="19"/>
      <c r="I1" s="19"/>
      <c r="J1" s="19"/>
      <c r="K1" s="19"/>
      <c r="L1" s="19"/>
      <c r="M1" s="19"/>
      <c r="N1" s="19"/>
      <c r="O1" s="19"/>
      <c r="P1" s="19"/>
      <c r="Q1" s="19"/>
      <c r="R1" s="19"/>
      <c r="S1" s="19"/>
      <c r="T1" s="19"/>
      <c r="U1" s="19"/>
      <c r="V1" s="20"/>
      <c r="W1" s="19"/>
      <c r="X1" s="19"/>
      <c r="Y1" s="19"/>
    </row>
    <row r="2" s="1" customFormat="1" ht="22" customHeight="1" spans="1:25">
      <c r="A2" s="21" t="s">
        <v>1</v>
      </c>
      <c r="B2" s="21" t="s">
        <v>2</v>
      </c>
      <c r="C2" s="21" t="s">
        <v>3</v>
      </c>
      <c r="D2" s="21" t="s">
        <v>4</v>
      </c>
      <c r="E2" s="21" t="s">
        <v>5</v>
      </c>
      <c r="F2" s="21" t="s">
        <v>6</v>
      </c>
      <c r="G2" s="21" t="s">
        <v>7</v>
      </c>
      <c r="H2" s="22" t="s">
        <v>8</v>
      </c>
      <c r="I2" s="21" t="s">
        <v>9</v>
      </c>
      <c r="J2" s="23" t="s">
        <v>10</v>
      </c>
      <c r="K2" s="23"/>
      <c r="L2" s="23"/>
      <c r="M2" s="23"/>
      <c r="N2" s="23"/>
      <c r="O2" s="23"/>
      <c r="P2" s="23"/>
      <c r="Q2" s="23"/>
      <c r="R2" s="23"/>
      <c r="S2" s="23"/>
      <c r="T2" s="23"/>
      <c r="U2" s="21" t="s">
        <v>11</v>
      </c>
      <c r="V2" s="24" t="s">
        <v>12</v>
      </c>
      <c r="W2" s="21" t="s">
        <v>13</v>
      </c>
      <c r="X2" s="21" t="s">
        <v>14</v>
      </c>
      <c r="Y2" s="25" t="s">
        <v>15</v>
      </c>
    </row>
    <row r="3" s="1" customFormat="1" ht="22" customHeight="1" spans="1:25">
      <c r="A3" s="26"/>
      <c r="B3" s="26"/>
      <c r="C3" s="26"/>
      <c r="D3" s="26"/>
      <c r="E3" s="26"/>
      <c r="F3" s="26"/>
      <c r="G3" s="26"/>
      <c r="H3" s="26"/>
      <c r="I3" s="26"/>
      <c r="J3" s="23" t="s">
        <v>16</v>
      </c>
      <c r="K3" s="23"/>
      <c r="L3" s="23"/>
      <c r="M3" s="23"/>
      <c r="N3" s="23"/>
      <c r="O3" s="23"/>
      <c r="P3" s="23"/>
      <c r="Q3" s="23"/>
      <c r="R3" s="21" t="s">
        <v>17</v>
      </c>
      <c r="S3" s="21" t="s">
        <v>18</v>
      </c>
      <c r="T3" s="21" t="s">
        <v>19</v>
      </c>
      <c r="U3" s="26"/>
      <c r="V3" s="27"/>
      <c r="W3" s="26"/>
      <c r="X3" s="26"/>
      <c r="Y3" s="28"/>
    </row>
    <row r="4" s="1" customFormat="1" ht="34" customHeight="1" spans="1:25">
      <c r="A4" s="26"/>
      <c r="B4" s="26"/>
      <c r="C4" s="26"/>
      <c r="D4" s="26"/>
      <c r="E4" s="26"/>
      <c r="F4" s="26"/>
      <c r="G4" s="26"/>
      <c r="H4" s="26"/>
      <c r="I4" s="26"/>
      <c r="J4" s="21" t="s">
        <v>20</v>
      </c>
      <c r="K4" s="29" t="s">
        <v>21</v>
      </c>
      <c r="L4" s="30"/>
      <c r="M4" s="21" t="s">
        <v>22</v>
      </c>
      <c r="N4" s="22" t="s">
        <v>23</v>
      </c>
      <c r="O4" s="21" t="s">
        <v>24</v>
      </c>
      <c r="P4" s="21" t="s">
        <v>25</v>
      </c>
      <c r="Q4" s="21" t="s">
        <v>26</v>
      </c>
      <c r="R4" s="26"/>
      <c r="S4" s="26"/>
      <c r="T4" s="26"/>
      <c r="U4" s="26"/>
      <c r="V4" s="27"/>
      <c r="W4" s="26"/>
      <c r="X4" s="26"/>
      <c r="Y4" s="28"/>
    </row>
    <row r="5" s="2" customFormat="1" ht="101" customHeight="1" spans="1:25">
      <c r="A5" s="31"/>
      <c r="B5" s="31"/>
      <c r="C5" s="31"/>
      <c r="D5" s="31"/>
      <c r="E5" s="31"/>
      <c r="F5" s="31"/>
      <c r="G5" s="31"/>
      <c r="H5" s="31"/>
      <c r="I5" s="31"/>
      <c r="J5" s="31"/>
      <c r="K5" s="23" t="s">
        <v>27</v>
      </c>
      <c r="L5" s="23" t="s">
        <v>28</v>
      </c>
      <c r="M5" s="31"/>
      <c r="N5" s="31"/>
      <c r="O5" s="31"/>
      <c r="P5" s="31"/>
      <c r="Q5" s="31"/>
      <c r="R5" s="31"/>
      <c r="S5" s="31"/>
      <c r="T5" s="31"/>
      <c r="U5" s="31"/>
      <c r="V5" s="32"/>
      <c r="W5" s="31"/>
      <c r="X5" s="31"/>
      <c r="Y5" s="33"/>
    </row>
    <row r="6" s="3" customFormat="1" ht="25" customHeight="1" spans="1:25">
      <c r="A6" s="34" t="s">
        <v>29</v>
      </c>
      <c r="B6" s="34"/>
      <c r="C6" s="34"/>
      <c r="D6" s="34"/>
      <c r="E6" s="34"/>
      <c r="F6" s="34"/>
      <c r="G6" s="34"/>
      <c r="H6" s="35"/>
      <c r="I6" s="36">
        <f t="shared" ref="I6:I13" si="0">J6+R6+S6+T6</f>
        <v>95156.7084</v>
      </c>
      <c r="J6" s="36">
        <f t="shared" ref="J6:J13" si="1">K6+L6+M6+N6+O6+P6+Q6</f>
        <v>94065.7084</v>
      </c>
      <c r="K6" s="36">
        <f>K7+K45+K50+K74+K76</f>
        <v>70361.9384</v>
      </c>
      <c r="L6" s="36">
        <f t="shared" ref="L6:T6" si="2">L7+L45+L50+L74+L76</f>
        <v>20007.6</v>
      </c>
      <c r="M6" s="36">
        <f t="shared" si="2"/>
        <v>1815</v>
      </c>
      <c r="N6" s="36">
        <f t="shared" si="2"/>
        <v>1742</v>
      </c>
      <c r="O6" s="36">
        <f t="shared" si="2"/>
        <v>0</v>
      </c>
      <c r="P6" s="36">
        <f t="shared" si="2"/>
        <v>139.17</v>
      </c>
      <c r="Q6" s="36">
        <f t="shared" si="2"/>
        <v>0</v>
      </c>
      <c r="R6" s="36">
        <f t="shared" si="2"/>
        <v>1000</v>
      </c>
      <c r="S6" s="36">
        <f t="shared" si="2"/>
        <v>91</v>
      </c>
      <c r="T6" s="36">
        <f t="shared" si="2"/>
        <v>0</v>
      </c>
      <c r="U6" s="36"/>
      <c r="V6" s="37"/>
      <c r="W6" s="35"/>
      <c r="X6" s="38"/>
      <c r="Y6" s="38"/>
    </row>
    <row r="7" s="4" customFormat="1" ht="25" customHeight="1" spans="1:25">
      <c r="A7" s="39" t="s">
        <v>30</v>
      </c>
      <c r="B7" s="40"/>
      <c r="C7" s="41"/>
      <c r="D7" s="34"/>
      <c r="E7" s="34"/>
      <c r="F7" s="34"/>
      <c r="G7" s="34">
        <v>39</v>
      </c>
      <c r="H7" s="42">
        <f>I7/I6</f>
        <v>0.715484063549218</v>
      </c>
      <c r="I7" s="36">
        <f t="shared" si="0"/>
        <v>68083.1084</v>
      </c>
      <c r="J7" s="36">
        <f t="shared" si="1"/>
        <v>68083.1084</v>
      </c>
      <c r="K7" s="36">
        <f>SUM(K8:K44)</f>
        <v>60726.9384</v>
      </c>
      <c r="L7" s="36">
        <f t="shared" ref="L7:T7" si="3">SUM(L8:L44)</f>
        <v>5300</v>
      </c>
      <c r="M7" s="36">
        <f t="shared" si="3"/>
        <v>1815</v>
      </c>
      <c r="N7" s="36">
        <f t="shared" si="3"/>
        <v>102</v>
      </c>
      <c r="O7" s="36">
        <f t="shared" si="3"/>
        <v>0</v>
      </c>
      <c r="P7" s="36">
        <f t="shared" si="3"/>
        <v>139.17</v>
      </c>
      <c r="Q7" s="36">
        <f t="shared" si="3"/>
        <v>0</v>
      </c>
      <c r="R7" s="36">
        <f t="shared" si="3"/>
        <v>0</v>
      </c>
      <c r="S7" s="36">
        <f t="shared" si="3"/>
        <v>0</v>
      </c>
      <c r="T7" s="36">
        <f t="shared" si="3"/>
        <v>0</v>
      </c>
      <c r="U7" s="36"/>
      <c r="V7" s="37"/>
      <c r="W7" s="35"/>
      <c r="X7" s="35"/>
      <c r="Y7" s="35"/>
    </row>
    <row r="8" s="5" customFormat="1" ht="145" customHeight="1" spans="1:25">
      <c r="A8" s="43">
        <v>1</v>
      </c>
      <c r="B8" s="43" t="s">
        <v>31</v>
      </c>
      <c r="C8" s="44" t="s">
        <v>32</v>
      </c>
      <c r="D8" s="44" t="s">
        <v>33</v>
      </c>
      <c r="E8" s="44" t="s">
        <v>34</v>
      </c>
      <c r="F8" s="44" t="s">
        <v>35</v>
      </c>
      <c r="G8" s="44" t="s">
        <v>36</v>
      </c>
      <c r="H8" s="45" t="s">
        <v>37</v>
      </c>
      <c r="I8" s="46">
        <f t="shared" si="0"/>
        <v>15000</v>
      </c>
      <c r="J8" s="46">
        <f t="shared" si="1"/>
        <v>15000</v>
      </c>
      <c r="K8" s="46">
        <v>10000</v>
      </c>
      <c r="L8" s="46">
        <v>5000</v>
      </c>
      <c r="M8" s="47"/>
      <c r="N8" s="46"/>
      <c r="O8" s="46"/>
      <c r="P8" s="46"/>
      <c r="Q8" s="46"/>
      <c r="R8" s="46"/>
      <c r="S8" s="46"/>
      <c r="T8" s="46"/>
      <c r="U8" s="46">
        <v>15200</v>
      </c>
      <c r="V8" s="48" t="s">
        <v>38</v>
      </c>
      <c r="W8" s="44" t="s">
        <v>39</v>
      </c>
      <c r="X8" s="44" t="s">
        <v>40</v>
      </c>
      <c r="Y8" s="44"/>
    </row>
    <row r="9" s="5" customFormat="1" ht="155" customHeight="1" spans="1:25">
      <c r="A9" s="43">
        <v>2</v>
      </c>
      <c r="B9" s="43" t="s">
        <v>41</v>
      </c>
      <c r="C9" s="44" t="s">
        <v>42</v>
      </c>
      <c r="D9" s="44" t="s">
        <v>43</v>
      </c>
      <c r="E9" s="44" t="s">
        <v>44</v>
      </c>
      <c r="F9" s="44" t="s">
        <v>35</v>
      </c>
      <c r="G9" s="45" t="s">
        <v>45</v>
      </c>
      <c r="H9" s="45" t="s">
        <v>46</v>
      </c>
      <c r="I9" s="46">
        <f t="shared" si="0"/>
        <v>2000</v>
      </c>
      <c r="J9" s="46">
        <f t="shared" si="1"/>
        <v>2000</v>
      </c>
      <c r="K9" s="46">
        <v>2000</v>
      </c>
      <c r="L9" s="46"/>
      <c r="M9" s="46"/>
      <c r="N9" s="46"/>
      <c r="O9" s="46"/>
      <c r="P9" s="46"/>
      <c r="Q9" s="46"/>
      <c r="R9" s="46"/>
      <c r="S9" s="46"/>
      <c r="T9" s="46"/>
      <c r="U9" s="46">
        <v>780</v>
      </c>
      <c r="V9" s="48" t="s">
        <v>47</v>
      </c>
      <c r="W9" s="44" t="s">
        <v>39</v>
      </c>
      <c r="X9" s="44" t="s">
        <v>40</v>
      </c>
      <c r="Y9" s="44" t="s">
        <v>48</v>
      </c>
    </row>
    <row r="10" s="6" customFormat="1" ht="120" customHeight="1" spans="1:25">
      <c r="A10" s="43">
        <v>3</v>
      </c>
      <c r="B10" s="43" t="s">
        <v>49</v>
      </c>
      <c r="C10" s="44" t="s">
        <v>50</v>
      </c>
      <c r="D10" s="44" t="s">
        <v>43</v>
      </c>
      <c r="E10" s="44" t="s">
        <v>51</v>
      </c>
      <c r="F10" s="44" t="s">
        <v>35</v>
      </c>
      <c r="G10" s="44" t="s">
        <v>52</v>
      </c>
      <c r="H10" s="45" t="s">
        <v>53</v>
      </c>
      <c r="I10" s="46">
        <f t="shared" si="0"/>
        <v>2000</v>
      </c>
      <c r="J10" s="46">
        <f t="shared" si="1"/>
        <v>2000</v>
      </c>
      <c r="K10" s="46">
        <v>2000</v>
      </c>
      <c r="L10" s="46"/>
      <c r="M10" s="46"/>
      <c r="N10" s="46"/>
      <c r="O10" s="46"/>
      <c r="P10" s="46"/>
      <c r="Q10" s="46"/>
      <c r="R10" s="46"/>
      <c r="S10" s="46"/>
      <c r="T10" s="46"/>
      <c r="U10" s="46">
        <v>1000</v>
      </c>
      <c r="V10" s="48" t="s">
        <v>54</v>
      </c>
      <c r="W10" s="44" t="s">
        <v>55</v>
      </c>
      <c r="X10" s="44" t="s">
        <v>56</v>
      </c>
      <c r="Y10" s="44" t="s">
        <v>48</v>
      </c>
    </row>
    <row r="11" s="5" customFormat="1" ht="187.5" spans="1:25">
      <c r="A11" s="43">
        <v>4</v>
      </c>
      <c r="B11" s="43" t="s">
        <v>57</v>
      </c>
      <c r="C11" s="44" t="s">
        <v>58</v>
      </c>
      <c r="D11" s="44" t="s">
        <v>43</v>
      </c>
      <c r="E11" s="44" t="s">
        <v>59</v>
      </c>
      <c r="F11" s="44" t="s">
        <v>35</v>
      </c>
      <c r="G11" s="44" t="s">
        <v>60</v>
      </c>
      <c r="H11" s="45" t="s">
        <v>61</v>
      </c>
      <c r="I11" s="46">
        <f t="shared" si="0"/>
        <v>1800</v>
      </c>
      <c r="J11" s="46">
        <f t="shared" si="1"/>
        <v>1800</v>
      </c>
      <c r="K11" s="46">
        <v>1800</v>
      </c>
      <c r="L11" s="46"/>
      <c r="M11" s="46"/>
      <c r="N11" s="46"/>
      <c r="O11" s="46"/>
      <c r="P11" s="46"/>
      <c r="Q11" s="46"/>
      <c r="R11" s="46"/>
      <c r="S11" s="46"/>
      <c r="T11" s="46"/>
      <c r="U11" s="46">
        <v>2100</v>
      </c>
      <c r="V11" s="49" t="s">
        <v>62</v>
      </c>
      <c r="W11" s="44" t="s">
        <v>39</v>
      </c>
      <c r="X11" s="44" t="s">
        <v>40</v>
      </c>
      <c r="Y11" s="44"/>
    </row>
    <row r="12" s="5" customFormat="1" ht="163" customHeight="1" spans="1:25">
      <c r="A12" s="43">
        <v>5</v>
      </c>
      <c r="B12" s="43" t="s">
        <v>63</v>
      </c>
      <c r="C12" s="44" t="s">
        <v>64</v>
      </c>
      <c r="D12" s="44" t="s">
        <v>43</v>
      </c>
      <c r="E12" s="44" t="s">
        <v>44</v>
      </c>
      <c r="F12" s="44" t="s">
        <v>35</v>
      </c>
      <c r="G12" s="44" t="s">
        <v>65</v>
      </c>
      <c r="H12" s="45" t="s">
        <v>66</v>
      </c>
      <c r="I12" s="46">
        <f t="shared" si="0"/>
        <v>3600</v>
      </c>
      <c r="J12" s="46">
        <f t="shared" si="1"/>
        <v>3600</v>
      </c>
      <c r="K12" s="46">
        <v>3600</v>
      </c>
      <c r="L12" s="46"/>
      <c r="M12" s="46"/>
      <c r="N12" s="46"/>
      <c r="O12" s="46"/>
      <c r="P12" s="46"/>
      <c r="Q12" s="46"/>
      <c r="R12" s="46"/>
      <c r="S12" s="46"/>
      <c r="T12" s="46"/>
      <c r="U12" s="46"/>
      <c r="V12" s="49" t="s">
        <v>67</v>
      </c>
      <c r="W12" s="44" t="s">
        <v>68</v>
      </c>
      <c r="X12" s="44" t="s">
        <v>69</v>
      </c>
      <c r="Y12" s="44" t="s">
        <v>48</v>
      </c>
    </row>
    <row r="13" s="5" customFormat="1" ht="163" customHeight="1" spans="1:25">
      <c r="A13" s="43">
        <v>6</v>
      </c>
      <c r="B13" s="43" t="s">
        <v>70</v>
      </c>
      <c r="C13" s="44" t="s">
        <v>71</v>
      </c>
      <c r="D13" s="44" t="s">
        <v>43</v>
      </c>
      <c r="E13" s="44" t="s">
        <v>44</v>
      </c>
      <c r="F13" s="44" t="s">
        <v>72</v>
      </c>
      <c r="G13" s="44" t="s">
        <v>73</v>
      </c>
      <c r="H13" s="45" t="s">
        <v>74</v>
      </c>
      <c r="I13" s="46">
        <f t="shared" si="0"/>
        <v>4960</v>
      </c>
      <c r="J13" s="46">
        <f t="shared" si="1"/>
        <v>4960</v>
      </c>
      <c r="K13" s="46">
        <v>4960</v>
      </c>
      <c r="L13" s="46"/>
      <c r="M13" s="46"/>
      <c r="N13" s="46"/>
      <c r="O13" s="46"/>
      <c r="P13" s="46"/>
      <c r="Q13" s="46"/>
      <c r="R13" s="46"/>
      <c r="S13" s="46"/>
      <c r="T13" s="46"/>
      <c r="U13" s="46">
        <v>3000</v>
      </c>
      <c r="V13" s="49" t="s">
        <v>75</v>
      </c>
      <c r="W13" s="44" t="s">
        <v>68</v>
      </c>
      <c r="X13" s="50" t="s">
        <v>76</v>
      </c>
      <c r="Y13" s="44" t="s">
        <v>48</v>
      </c>
    </row>
    <row r="14" s="5" customFormat="1" ht="128" customHeight="1" spans="1:25">
      <c r="A14" s="43">
        <v>7</v>
      </c>
      <c r="B14" s="43" t="s">
        <v>77</v>
      </c>
      <c r="C14" s="44" t="s">
        <v>78</v>
      </c>
      <c r="D14" s="44" t="s">
        <v>43</v>
      </c>
      <c r="E14" s="44" t="s">
        <v>44</v>
      </c>
      <c r="F14" s="44" t="s">
        <v>35</v>
      </c>
      <c r="G14" s="44" t="s">
        <v>79</v>
      </c>
      <c r="H14" s="45" t="s">
        <v>80</v>
      </c>
      <c r="I14" s="46">
        <v>7280</v>
      </c>
      <c r="J14" s="46">
        <v>7280</v>
      </c>
      <c r="K14" s="46">
        <v>7280</v>
      </c>
      <c r="L14" s="46"/>
      <c r="M14" s="46"/>
      <c r="N14" s="46"/>
      <c r="O14" s="46"/>
      <c r="P14" s="46"/>
      <c r="Q14" s="46"/>
      <c r="R14" s="46"/>
      <c r="S14" s="46"/>
      <c r="T14" s="46"/>
      <c r="U14" s="46">
        <v>2350</v>
      </c>
      <c r="V14" s="48" t="s">
        <v>81</v>
      </c>
      <c r="W14" s="44" t="s">
        <v>39</v>
      </c>
      <c r="X14" s="44" t="s">
        <v>40</v>
      </c>
      <c r="Y14" s="44"/>
    </row>
    <row r="15" s="5" customFormat="1" ht="189" customHeight="1" spans="1:25">
      <c r="A15" s="43">
        <v>8</v>
      </c>
      <c r="B15" s="43" t="s">
        <v>82</v>
      </c>
      <c r="C15" s="44" t="s">
        <v>83</v>
      </c>
      <c r="D15" s="44" t="s">
        <v>43</v>
      </c>
      <c r="E15" s="44" t="s">
        <v>44</v>
      </c>
      <c r="F15" s="44" t="s">
        <v>35</v>
      </c>
      <c r="G15" s="44" t="s">
        <v>84</v>
      </c>
      <c r="H15" s="45" t="s">
        <v>85</v>
      </c>
      <c r="I15" s="46">
        <v>4953.2</v>
      </c>
      <c r="J15" s="46">
        <v>4953.2</v>
      </c>
      <c r="K15" s="46">
        <v>4953.2</v>
      </c>
      <c r="L15" s="46"/>
      <c r="M15" s="46"/>
      <c r="N15" s="46"/>
      <c r="O15" s="46"/>
      <c r="P15" s="46"/>
      <c r="Q15" s="46"/>
      <c r="R15" s="46"/>
      <c r="S15" s="46"/>
      <c r="T15" s="46"/>
      <c r="U15" s="46">
        <v>3000</v>
      </c>
      <c r="V15" s="48" t="s">
        <v>86</v>
      </c>
      <c r="W15" s="44" t="s">
        <v>39</v>
      </c>
      <c r="X15" s="44" t="s">
        <v>40</v>
      </c>
      <c r="Y15" s="44"/>
    </row>
    <row r="16" s="5" customFormat="1" ht="128" customHeight="1" spans="1:25">
      <c r="A16" s="43">
        <v>9</v>
      </c>
      <c r="B16" s="43" t="s">
        <v>87</v>
      </c>
      <c r="C16" s="44" t="s">
        <v>88</v>
      </c>
      <c r="D16" s="44" t="s">
        <v>43</v>
      </c>
      <c r="E16" s="44" t="s">
        <v>44</v>
      </c>
      <c r="F16" s="44" t="s">
        <v>35</v>
      </c>
      <c r="G16" s="44" t="s">
        <v>79</v>
      </c>
      <c r="H16" s="45" t="s">
        <v>89</v>
      </c>
      <c r="I16" s="46">
        <v>1843.4</v>
      </c>
      <c r="J16" s="46">
        <v>1843.4</v>
      </c>
      <c r="K16" s="46">
        <v>1843.4</v>
      </c>
      <c r="L16" s="46"/>
      <c r="M16" s="46"/>
      <c r="N16" s="46"/>
      <c r="O16" s="46"/>
      <c r="P16" s="46"/>
      <c r="Q16" s="46"/>
      <c r="R16" s="46"/>
      <c r="S16" s="46"/>
      <c r="T16" s="46"/>
      <c r="U16" s="46">
        <v>2650</v>
      </c>
      <c r="V16" s="49" t="s">
        <v>90</v>
      </c>
      <c r="W16" s="44" t="s">
        <v>39</v>
      </c>
      <c r="X16" s="44" t="s">
        <v>40</v>
      </c>
      <c r="Y16" s="44"/>
    </row>
    <row r="17" s="5" customFormat="1" ht="128" customHeight="1" spans="1:25">
      <c r="A17" s="43">
        <v>10</v>
      </c>
      <c r="B17" s="43" t="s">
        <v>91</v>
      </c>
      <c r="C17" s="44" t="s">
        <v>92</v>
      </c>
      <c r="D17" s="43" t="s">
        <v>43</v>
      </c>
      <c r="E17" s="43" t="s">
        <v>44</v>
      </c>
      <c r="F17" s="43" t="s">
        <v>35</v>
      </c>
      <c r="G17" s="44" t="s">
        <v>93</v>
      </c>
      <c r="H17" s="45" t="s">
        <v>94</v>
      </c>
      <c r="I17" s="46">
        <f t="shared" ref="I17:I41" si="4">J17+R17+S17+T17</f>
        <v>3000</v>
      </c>
      <c r="J17" s="46">
        <f t="shared" ref="J17:J46" si="5">K17+L17+M17+N17+O17+P17+Q17</f>
        <v>3000</v>
      </c>
      <c r="K17" s="43">
        <v>3000</v>
      </c>
      <c r="L17" s="46"/>
      <c r="M17" s="46"/>
      <c r="N17" s="46"/>
      <c r="O17" s="46"/>
      <c r="P17" s="46"/>
      <c r="Q17" s="46"/>
      <c r="R17" s="46"/>
      <c r="S17" s="46"/>
      <c r="T17" s="46"/>
      <c r="U17" s="43">
        <v>1200</v>
      </c>
      <c r="V17" s="49" t="s">
        <v>95</v>
      </c>
      <c r="W17" s="44" t="s">
        <v>96</v>
      </c>
      <c r="X17" s="44" t="s">
        <v>97</v>
      </c>
      <c r="Y17" s="44" t="s">
        <v>48</v>
      </c>
    </row>
    <row r="18" s="5" customFormat="1" ht="147" customHeight="1" spans="1:25">
      <c r="A18" s="43">
        <v>11</v>
      </c>
      <c r="B18" s="43" t="s">
        <v>98</v>
      </c>
      <c r="C18" s="44" t="s">
        <v>99</v>
      </c>
      <c r="D18" s="44" t="s">
        <v>43</v>
      </c>
      <c r="E18" s="44" t="s">
        <v>44</v>
      </c>
      <c r="F18" s="44" t="s">
        <v>35</v>
      </c>
      <c r="G18" s="44" t="s">
        <v>100</v>
      </c>
      <c r="H18" s="45" t="s">
        <v>101</v>
      </c>
      <c r="I18" s="46">
        <f t="shared" si="4"/>
        <v>700</v>
      </c>
      <c r="J18" s="46">
        <f t="shared" si="5"/>
        <v>700</v>
      </c>
      <c r="K18" s="46">
        <v>700</v>
      </c>
      <c r="L18" s="46"/>
      <c r="M18" s="46"/>
      <c r="N18" s="46"/>
      <c r="O18" s="46"/>
      <c r="P18" s="46"/>
      <c r="Q18" s="46"/>
      <c r="R18" s="46"/>
      <c r="S18" s="46"/>
      <c r="T18" s="46"/>
      <c r="U18" s="46">
        <v>120</v>
      </c>
      <c r="V18" s="48" t="s">
        <v>102</v>
      </c>
      <c r="W18" s="44" t="s">
        <v>103</v>
      </c>
      <c r="X18" s="44" t="s">
        <v>104</v>
      </c>
      <c r="Y18" s="44" t="s">
        <v>48</v>
      </c>
    </row>
    <row r="19" s="5" customFormat="1" ht="150" customHeight="1" spans="1:25">
      <c r="A19" s="43">
        <v>12</v>
      </c>
      <c r="B19" s="43" t="s">
        <v>105</v>
      </c>
      <c r="C19" s="44" t="s">
        <v>106</v>
      </c>
      <c r="D19" s="44" t="s">
        <v>43</v>
      </c>
      <c r="E19" s="44" t="s">
        <v>51</v>
      </c>
      <c r="F19" s="44" t="s">
        <v>35</v>
      </c>
      <c r="G19" s="44" t="s">
        <v>107</v>
      </c>
      <c r="H19" s="45" t="s">
        <v>108</v>
      </c>
      <c r="I19" s="46">
        <f t="shared" si="4"/>
        <v>860</v>
      </c>
      <c r="J19" s="46">
        <f t="shared" si="5"/>
        <v>860</v>
      </c>
      <c r="K19" s="46">
        <v>860</v>
      </c>
      <c r="L19" s="46"/>
      <c r="M19" s="46"/>
      <c r="N19" s="46"/>
      <c r="O19" s="46"/>
      <c r="P19" s="46"/>
      <c r="Q19" s="46"/>
      <c r="R19" s="46"/>
      <c r="S19" s="46"/>
      <c r="T19" s="46"/>
      <c r="U19" s="46">
        <v>44530</v>
      </c>
      <c r="V19" s="49" t="s">
        <v>109</v>
      </c>
      <c r="W19" s="44" t="s">
        <v>110</v>
      </c>
      <c r="X19" s="44" t="s">
        <v>111</v>
      </c>
      <c r="Y19" s="44" t="s">
        <v>48</v>
      </c>
    </row>
    <row r="20" s="5" customFormat="1" ht="177" customHeight="1" spans="1:25">
      <c r="A20" s="43">
        <v>13</v>
      </c>
      <c r="B20" s="43" t="s">
        <v>112</v>
      </c>
      <c r="C20" s="44" t="s">
        <v>113</v>
      </c>
      <c r="D20" s="44" t="s">
        <v>43</v>
      </c>
      <c r="E20" s="44" t="s">
        <v>44</v>
      </c>
      <c r="F20" s="44" t="s">
        <v>35</v>
      </c>
      <c r="G20" s="44" t="s">
        <v>114</v>
      </c>
      <c r="H20" s="45" t="s">
        <v>115</v>
      </c>
      <c r="I20" s="46">
        <f t="shared" si="4"/>
        <v>277</v>
      </c>
      <c r="J20" s="46">
        <f t="shared" si="5"/>
        <v>277</v>
      </c>
      <c r="K20" s="46">
        <v>277</v>
      </c>
      <c r="L20" s="46"/>
      <c r="M20" s="46"/>
      <c r="N20" s="46"/>
      <c r="O20" s="46"/>
      <c r="P20" s="46"/>
      <c r="Q20" s="46"/>
      <c r="R20" s="46"/>
      <c r="S20" s="46"/>
      <c r="T20" s="46"/>
      <c r="U20" s="46">
        <v>200</v>
      </c>
      <c r="V20" s="51" t="s">
        <v>116</v>
      </c>
      <c r="W20" s="44" t="s">
        <v>103</v>
      </c>
      <c r="X20" s="50" t="s">
        <v>117</v>
      </c>
      <c r="Y20" s="44"/>
    </row>
    <row r="21" s="5" customFormat="1" ht="194" customHeight="1" spans="1:25">
      <c r="A21" s="43">
        <v>14</v>
      </c>
      <c r="B21" s="43" t="s">
        <v>118</v>
      </c>
      <c r="C21" s="44" t="s">
        <v>119</v>
      </c>
      <c r="D21" s="44" t="s">
        <v>43</v>
      </c>
      <c r="E21" s="44" t="s">
        <v>44</v>
      </c>
      <c r="F21" s="44" t="s">
        <v>72</v>
      </c>
      <c r="G21" s="44" t="s">
        <v>120</v>
      </c>
      <c r="H21" s="45" t="s">
        <v>121</v>
      </c>
      <c r="I21" s="46">
        <f t="shared" si="4"/>
        <v>2400</v>
      </c>
      <c r="J21" s="46">
        <f t="shared" si="5"/>
        <v>2400</v>
      </c>
      <c r="K21" s="46">
        <v>2400</v>
      </c>
      <c r="L21" s="46"/>
      <c r="M21" s="46"/>
      <c r="N21" s="46"/>
      <c r="O21" s="46"/>
      <c r="P21" s="46"/>
      <c r="Q21" s="46"/>
      <c r="R21" s="46"/>
      <c r="S21" s="46"/>
      <c r="T21" s="46"/>
      <c r="U21" s="46">
        <v>1230</v>
      </c>
      <c r="V21" s="49" t="s">
        <v>122</v>
      </c>
      <c r="W21" s="44" t="s">
        <v>123</v>
      </c>
      <c r="X21" s="44" t="s">
        <v>124</v>
      </c>
      <c r="Y21" s="44"/>
    </row>
    <row r="22" s="5" customFormat="1" ht="181" customHeight="1" spans="1:25">
      <c r="A22" s="43">
        <v>15</v>
      </c>
      <c r="B22" s="43" t="s">
        <v>125</v>
      </c>
      <c r="C22" s="44" t="s">
        <v>126</v>
      </c>
      <c r="D22" s="44" t="s">
        <v>33</v>
      </c>
      <c r="E22" s="44" t="s">
        <v>127</v>
      </c>
      <c r="F22" s="44" t="s">
        <v>35</v>
      </c>
      <c r="G22" s="44" t="s">
        <v>128</v>
      </c>
      <c r="H22" s="45" t="s">
        <v>129</v>
      </c>
      <c r="I22" s="46">
        <f t="shared" si="4"/>
        <v>700</v>
      </c>
      <c r="J22" s="46">
        <f t="shared" si="5"/>
        <v>700</v>
      </c>
      <c r="K22" s="46">
        <v>700</v>
      </c>
      <c r="L22" s="46"/>
      <c r="M22" s="46"/>
      <c r="N22" s="46"/>
      <c r="O22" s="46"/>
      <c r="P22" s="46"/>
      <c r="Q22" s="46"/>
      <c r="R22" s="46"/>
      <c r="S22" s="46"/>
      <c r="T22" s="46"/>
      <c r="U22" s="46">
        <v>400</v>
      </c>
      <c r="V22" s="49" t="s">
        <v>130</v>
      </c>
      <c r="W22" s="44" t="s">
        <v>123</v>
      </c>
      <c r="X22" s="44" t="s">
        <v>124</v>
      </c>
      <c r="Y22" s="44"/>
    </row>
    <row r="23" s="5" customFormat="1" ht="97" customHeight="1" spans="1:25">
      <c r="A23" s="43">
        <v>16</v>
      </c>
      <c r="B23" s="43" t="s">
        <v>131</v>
      </c>
      <c r="C23" s="44" t="s">
        <v>132</v>
      </c>
      <c r="D23" s="44" t="s">
        <v>43</v>
      </c>
      <c r="E23" s="44" t="s">
        <v>51</v>
      </c>
      <c r="F23" s="44" t="s">
        <v>35</v>
      </c>
      <c r="G23" s="44" t="s">
        <v>133</v>
      </c>
      <c r="H23" s="45" t="s">
        <v>134</v>
      </c>
      <c r="I23" s="46">
        <f t="shared" si="4"/>
        <v>1200</v>
      </c>
      <c r="J23" s="46">
        <f t="shared" si="5"/>
        <v>1200</v>
      </c>
      <c r="K23" s="46">
        <v>900</v>
      </c>
      <c r="L23" s="46">
        <v>300</v>
      </c>
      <c r="M23" s="46"/>
      <c r="N23" s="46"/>
      <c r="O23" s="46"/>
      <c r="P23" s="46"/>
      <c r="Q23" s="46"/>
      <c r="R23" s="46"/>
      <c r="S23" s="46"/>
      <c r="T23" s="46"/>
      <c r="U23" s="46">
        <v>25120</v>
      </c>
      <c r="V23" s="48" t="s">
        <v>135</v>
      </c>
      <c r="W23" s="44" t="s">
        <v>110</v>
      </c>
      <c r="X23" s="44" t="s">
        <v>111</v>
      </c>
      <c r="Y23" s="44" t="s">
        <v>136</v>
      </c>
    </row>
    <row r="24" s="5" customFormat="1" ht="131.25" spans="1:25">
      <c r="A24" s="43">
        <v>17</v>
      </c>
      <c r="B24" s="43" t="s">
        <v>137</v>
      </c>
      <c r="C24" s="44" t="s">
        <v>138</v>
      </c>
      <c r="D24" s="44" t="s">
        <v>33</v>
      </c>
      <c r="E24" s="44" t="s">
        <v>34</v>
      </c>
      <c r="F24" s="44" t="s">
        <v>35</v>
      </c>
      <c r="G24" s="44" t="s">
        <v>139</v>
      </c>
      <c r="H24" s="45" t="s">
        <v>140</v>
      </c>
      <c r="I24" s="46">
        <f t="shared" si="4"/>
        <v>1734</v>
      </c>
      <c r="J24" s="46">
        <f t="shared" si="5"/>
        <v>1734</v>
      </c>
      <c r="K24" s="46">
        <v>1734</v>
      </c>
      <c r="L24" s="46"/>
      <c r="M24" s="46"/>
      <c r="N24" s="46"/>
      <c r="O24" s="46"/>
      <c r="P24" s="46"/>
      <c r="Q24" s="46"/>
      <c r="R24" s="46"/>
      <c r="S24" s="46"/>
      <c r="T24" s="46"/>
      <c r="U24" s="46">
        <v>69856</v>
      </c>
      <c r="V24" s="48" t="s">
        <v>141</v>
      </c>
      <c r="W24" s="44" t="s">
        <v>39</v>
      </c>
      <c r="X24" s="44" t="s">
        <v>40</v>
      </c>
      <c r="Y24" s="44" t="s">
        <v>48</v>
      </c>
    </row>
    <row r="25" s="5" customFormat="1" ht="93.75" spans="1:25">
      <c r="A25" s="43">
        <v>18</v>
      </c>
      <c r="B25" s="43" t="s">
        <v>142</v>
      </c>
      <c r="C25" s="44" t="s">
        <v>143</v>
      </c>
      <c r="D25" s="44" t="s">
        <v>33</v>
      </c>
      <c r="E25" s="44" t="s">
        <v>34</v>
      </c>
      <c r="F25" s="44" t="s">
        <v>35</v>
      </c>
      <c r="G25" s="44" t="s">
        <v>139</v>
      </c>
      <c r="H25" s="45" t="s">
        <v>144</v>
      </c>
      <c r="I25" s="46">
        <f t="shared" si="4"/>
        <v>949.2884</v>
      </c>
      <c r="J25" s="46">
        <f t="shared" si="5"/>
        <v>949.2884</v>
      </c>
      <c r="K25" s="52">
        <v>949.2884</v>
      </c>
      <c r="L25" s="46"/>
      <c r="M25" s="46"/>
      <c r="N25" s="46"/>
      <c r="O25" s="46"/>
      <c r="P25" s="46"/>
      <c r="Q25" s="46"/>
      <c r="R25" s="46"/>
      <c r="S25" s="46"/>
      <c r="T25" s="46"/>
      <c r="U25" s="46">
        <v>30025</v>
      </c>
      <c r="V25" s="48" t="s">
        <v>145</v>
      </c>
      <c r="W25" s="44" t="s">
        <v>39</v>
      </c>
      <c r="X25" s="44" t="s">
        <v>40</v>
      </c>
      <c r="Y25" s="44" t="s">
        <v>48</v>
      </c>
    </row>
    <row r="26" s="5" customFormat="1" ht="112.5" spans="1:25">
      <c r="A26" s="43">
        <v>19</v>
      </c>
      <c r="B26" s="43" t="s">
        <v>146</v>
      </c>
      <c r="C26" s="44" t="s">
        <v>147</v>
      </c>
      <c r="D26" s="44" t="s">
        <v>33</v>
      </c>
      <c r="E26" s="44" t="s">
        <v>34</v>
      </c>
      <c r="F26" s="44" t="s">
        <v>35</v>
      </c>
      <c r="G26" s="44" t="s">
        <v>139</v>
      </c>
      <c r="H26" s="45" t="s">
        <v>148</v>
      </c>
      <c r="I26" s="46">
        <f t="shared" si="4"/>
        <v>812.05</v>
      </c>
      <c r="J26" s="46">
        <f t="shared" si="5"/>
        <v>812.05</v>
      </c>
      <c r="K26" s="46">
        <v>812.05</v>
      </c>
      <c r="L26" s="46"/>
      <c r="M26" s="46"/>
      <c r="N26" s="46"/>
      <c r="O26" s="46"/>
      <c r="P26" s="46"/>
      <c r="Q26" s="46"/>
      <c r="R26" s="46"/>
      <c r="S26" s="46"/>
      <c r="T26" s="46"/>
      <c r="U26" s="46">
        <v>78956</v>
      </c>
      <c r="V26" s="48" t="s">
        <v>149</v>
      </c>
      <c r="W26" s="44" t="s">
        <v>39</v>
      </c>
      <c r="X26" s="44" t="s">
        <v>40</v>
      </c>
      <c r="Y26" s="44" t="s">
        <v>48</v>
      </c>
    </row>
    <row r="27" s="5" customFormat="1" ht="191" customHeight="1" spans="1:25">
      <c r="A27" s="43">
        <v>20</v>
      </c>
      <c r="B27" s="43" t="s">
        <v>150</v>
      </c>
      <c r="C27" s="44" t="s">
        <v>151</v>
      </c>
      <c r="D27" s="44" t="s">
        <v>33</v>
      </c>
      <c r="E27" s="44" t="s">
        <v>127</v>
      </c>
      <c r="F27" s="44" t="s">
        <v>35</v>
      </c>
      <c r="G27" s="44" t="s">
        <v>152</v>
      </c>
      <c r="H27" s="45" t="s">
        <v>153</v>
      </c>
      <c r="I27" s="46">
        <f t="shared" si="4"/>
        <v>200</v>
      </c>
      <c r="J27" s="46">
        <f t="shared" si="5"/>
        <v>200</v>
      </c>
      <c r="K27" s="46">
        <v>200</v>
      </c>
      <c r="L27" s="46"/>
      <c r="M27" s="46"/>
      <c r="N27" s="46"/>
      <c r="O27" s="46"/>
      <c r="P27" s="46"/>
      <c r="Q27" s="46"/>
      <c r="R27" s="46"/>
      <c r="S27" s="46"/>
      <c r="T27" s="46"/>
      <c r="U27" s="46">
        <v>8000</v>
      </c>
      <c r="V27" s="48" t="s">
        <v>154</v>
      </c>
      <c r="W27" s="44" t="s">
        <v>123</v>
      </c>
      <c r="X27" s="44" t="s">
        <v>124</v>
      </c>
      <c r="Y27" s="44" t="s">
        <v>48</v>
      </c>
    </row>
    <row r="28" s="5" customFormat="1" ht="172" customHeight="1" spans="1:25">
      <c r="A28" s="43">
        <v>21</v>
      </c>
      <c r="B28" s="43" t="s">
        <v>155</v>
      </c>
      <c r="C28" s="44" t="s">
        <v>156</v>
      </c>
      <c r="D28" s="44" t="s">
        <v>33</v>
      </c>
      <c r="E28" s="44" t="s">
        <v>127</v>
      </c>
      <c r="F28" s="44" t="s">
        <v>35</v>
      </c>
      <c r="G28" s="44" t="s">
        <v>152</v>
      </c>
      <c r="H28" s="45" t="s">
        <v>157</v>
      </c>
      <c r="I28" s="46">
        <f t="shared" si="4"/>
        <v>3500</v>
      </c>
      <c r="J28" s="46">
        <f t="shared" si="5"/>
        <v>3500</v>
      </c>
      <c r="K28" s="46">
        <v>3500</v>
      </c>
      <c r="L28" s="46"/>
      <c r="M28" s="46"/>
      <c r="N28" s="46"/>
      <c r="O28" s="46"/>
      <c r="P28" s="46"/>
      <c r="Q28" s="46"/>
      <c r="R28" s="46"/>
      <c r="S28" s="46"/>
      <c r="T28" s="46"/>
      <c r="U28" s="46">
        <v>23000</v>
      </c>
      <c r="V28" s="48" t="s">
        <v>158</v>
      </c>
      <c r="W28" s="44" t="s">
        <v>123</v>
      </c>
      <c r="X28" s="44" t="s">
        <v>124</v>
      </c>
      <c r="Y28" s="44" t="s">
        <v>48</v>
      </c>
    </row>
    <row r="29" s="5" customFormat="1" ht="205" customHeight="1" spans="1:25">
      <c r="A29" s="43">
        <v>22</v>
      </c>
      <c r="B29" s="43" t="s">
        <v>159</v>
      </c>
      <c r="C29" s="44" t="s">
        <v>160</v>
      </c>
      <c r="D29" s="44" t="s">
        <v>33</v>
      </c>
      <c r="E29" s="44" t="s">
        <v>127</v>
      </c>
      <c r="F29" s="44" t="s">
        <v>35</v>
      </c>
      <c r="G29" s="44" t="s">
        <v>152</v>
      </c>
      <c r="H29" s="45" t="s">
        <v>161</v>
      </c>
      <c r="I29" s="46">
        <f t="shared" si="4"/>
        <v>1500</v>
      </c>
      <c r="J29" s="46">
        <f t="shared" si="5"/>
        <v>1500</v>
      </c>
      <c r="K29" s="46">
        <v>1500</v>
      </c>
      <c r="L29" s="46"/>
      <c r="M29" s="46"/>
      <c r="N29" s="46"/>
      <c r="O29" s="46"/>
      <c r="P29" s="46"/>
      <c r="Q29" s="46"/>
      <c r="R29" s="46"/>
      <c r="S29" s="46"/>
      <c r="T29" s="46"/>
      <c r="U29" s="46">
        <v>7000</v>
      </c>
      <c r="V29" s="48" t="s">
        <v>162</v>
      </c>
      <c r="W29" s="44" t="s">
        <v>123</v>
      </c>
      <c r="X29" s="44" t="s">
        <v>124</v>
      </c>
      <c r="Y29" s="44" t="s">
        <v>48</v>
      </c>
    </row>
    <row r="30" s="5" customFormat="1" ht="116" customHeight="1" spans="1:25">
      <c r="A30" s="43">
        <v>23</v>
      </c>
      <c r="B30" s="43" t="s">
        <v>163</v>
      </c>
      <c r="C30" s="44" t="s">
        <v>164</v>
      </c>
      <c r="D30" s="44" t="s">
        <v>33</v>
      </c>
      <c r="E30" s="44" t="s">
        <v>127</v>
      </c>
      <c r="F30" s="44" t="s">
        <v>35</v>
      </c>
      <c r="G30" s="44" t="s">
        <v>152</v>
      </c>
      <c r="H30" s="45" t="s">
        <v>165</v>
      </c>
      <c r="I30" s="46">
        <f t="shared" si="4"/>
        <v>100</v>
      </c>
      <c r="J30" s="46">
        <f t="shared" si="5"/>
        <v>100</v>
      </c>
      <c r="K30" s="46">
        <v>100</v>
      </c>
      <c r="L30" s="46"/>
      <c r="M30" s="46"/>
      <c r="N30" s="46"/>
      <c r="O30" s="46"/>
      <c r="P30" s="46"/>
      <c r="Q30" s="46"/>
      <c r="R30" s="46"/>
      <c r="S30" s="46"/>
      <c r="T30" s="46"/>
      <c r="U30" s="46">
        <v>8569</v>
      </c>
      <c r="V30" s="48" t="s">
        <v>166</v>
      </c>
      <c r="W30" s="44" t="s">
        <v>123</v>
      </c>
      <c r="X30" s="44" t="s">
        <v>124</v>
      </c>
      <c r="Y30" s="44" t="s">
        <v>48</v>
      </c>
    </row>
    <row r="31" s="5" customFormat="1" ht="243" customHeight="1" spans="1:25">
      <c r="A31" s="43">
        <v>24</v>
      </c>
      <c r="B31" s="43" t="s">
        <v>167</v>
      </c>
      <c r="C31" s="44" t="s">
        <v>168</v>
      </c>
      <c r="D31" s="44" t="s">
        <v>33</v>
      </c>
      <c r="E31" s="44" t="s">
        <v>127</v>
      </c>
      <c r="F31" s="44" t="s">
        <v>35</v>
      </c>
      <c r="G31" s="44" t="s">
        <v>152</v>
      </c>
      <c r="H31" s="45" t="s">
        <v>169</v>
      </c>
      <c r="I31" s="46">
        <f t="shared" si="4"/>
        <v>150</v>
      </c>
      <c r="J31" s="46">
        <f t="shared" si="5"/>
        <v>150</v>
      </c>
      <c r="K31" s="46">
        <v>150</v>
      </c>
      <c r="L31" s="46"/>
      <c r="M31" s="46"/>
      <c r="N31" s="46"/>
      <c r="O31" s="46"/>
      <c r="P31" s="46"/>
      <c r="Q31" s="46"/>
      <c r="R31" s="46"/>
      <c r="S31" s="46"/>
      <c r="T31" s="46"/>
      <c r="U31" s="46">
        <v>3000</v>
      </c>
      <c r="V31" s="48" t="s">
        <v>170</v>
      </c>
      <c r="W31" s="44" t="s">
        <v>123</v>
      </c>
      <c r="X31" s="44" t="s">
        <v>124</v>
      </c>
      <c r="Y31" s="44"/>
    </row>
    <row r="32" s="5" customFormat="1" ht="134" customHeight="1" spans="1:25">
      <c r="A32" s="43">
        <v>25</v>
      </c>
      <c r="B32" s="43" t="s">
        <v>171</v>
      </c>
      <c r="C32" s="44" t="s">
        <v>172</v>
      </c>
      <c r="D32" s="44" t="s">
        <v>33</v>
      </c>
      <c r="E32" s="44" t="s">
        <v>173</v>
      </c>
      <c r="F32" s="44" t="s">
        <v>35</v>
      </c>
      <c r="G32" s="44" t="s">
        <v>174</v>
      </c>
      <c r="H32" s="45" t="s">
        <v>175</v>
      </c>
      <c r="I32" s="46">
        <f t="shared" si="4"/>
        <v>9.52</v>
      </c>
      <c r="J32" s="46">
        <f t="shared" si="5"/>
        <v>9.52</v>
      </c>
      <c r="K32" s="46"/>
      <c r="L32" s="46"/>
      <c r="M32" s="46"/>
      <c r="N32" s="46"/>
      <c r="O32" s="46"/>
      <c r="P32" s="46">
        <v>9.52</v>
      </c>
      <c r="Q32" s="46"/>
      <c r="R32" s="46"/>
      <c r="S32" s="46"/>
      <c r="T32" s="46"/>
      <c r="U32" s="46">
        <v>46</v>
      </c>
      <c r="V32" s="48" t="s">
        <v>176</v>
      </c>
      <c r="W32" s="44" t="s">
        <v>177</v>
      </c>
      <c r="X32" s="44" t="s">
        <v>178</v>
      </c>
      <c r="Y32" s="44" t="s">
        <v>48</v>
      </c>
    </row>
    <row r="33" s="5" customFormat="1" ht="167" customHeight="1" spans="1:25">
      <c r="A33" s="43">
        <v>26</v>
      </c>
      <c r="B33" s="43" t="s">
        <v>179</v>
      </c>
      <c r="C33" s="44" t="s">
        <v>180</v>
      </c>
      <c r="D33" s="44" t="s">
        <v>33</v>
      </c>
      <c r="E33" s="44" t="s">
        <v>173</v>
      </c>
      <c r="F33" s="44" t="s">
        <v>35</v>
      </c>
      <c r="G33" s="44" t="s">
        <v>174</v>
      </c>
      <c r="H33" s="45" t="s">
        <v>181</v>
      </c>
      <c r="I33" s="46">
        <f t="shared" si="4"/>
        <v>129.65</v>
      </c>
      <c r="J33" s="46">
        <f t="shared" si="5"/>
        <v>129.65</v>
      </c>
      <c r="K33" s="46"/>
      <c r="L33" s="46"/>
      <c r="M33" s="46"/>
      <c r="N33" s="46"/>
      <c r="O33" s="46"/>
      <c r="P33" s="46">
        <v>129.65</v>
      </c>
      <c r="Q33" s="46"/>
      <c r="R33" s="46"/>
      <c r="S33" s="46"/>
      <c r="T33" s="46"/>
      <c r="U33" s="46">
        <v>46</v>
      </c>
      <c r="V33" s="48" t="s">
        <v>182</v>
      </c>
      <c r="W33" s="44" t="s">
        <v>177</v>
      </c>
      <c r="X33" s="44" t="s">
        <v>178</v>
      </c>
      <c r="Y33" s="44" t="s">
        <v>48</v>
      </c>
    </row>
    <row r="34" s="5" customFormat="1" ht="75" spans="1:25">
      <c r="A34" s="43">
        <v>27</v>
      </c>
      <c r="B34" s="43" t="s">
        <v>183</v>
      </c>
      <c r="C34" s="44" t="s">
        <v>184</v>
      </c>
      <c r="D34" s="44" t="s">
        <v>185</v>
      </c>
      <c r="E34" s="44" t="s">
        <v>186</v>
      </c>
      <c r="F34" s="44" t="s">
        <v>35</v>
      </c>
      <c r="G34" s="44" t="s">
        <v>187</v>
      </c>
      <c r="H34" s="45" t="s">
        <v>188</v>
      </c>
      <c r="I34" s="46">
        <f t="shared" si="4"/>
        <v>480</v>
      </c>
      <c r="J34" s="46">
        <f t="shared" si="5"/>
        <v>480</v>
      </c>
      <c r="K34" s="46">
        <v>480</v>
      </c>
      <c r="L34" s="46"/>
      <c r="M34" s="46"/>
      <c r="N34" s="46"/>
      <c r="O34" s="46"/>
      <c r="P34" s="46"/>
      <c r="Q34" s="46"/>
      <c r="R34" s="46"/>
      <c r="S34" s="46"/>
      <c r="T34" s="46"/>
      <c r="U34" s="46">
        <v>2000</v>
      </c>
      <c r="V34" s="49" t="s">
        <v>189</v>
      </c>
      <c r="W34" s="50" t="s">
        <v>190</v>
      </c>
      <c r="X34" s="44" t="s">
        <v>191</v>
      </c>
      <c r="Y34" s="44" t="s">
        <v>48</v>
      </c>
    </row>
    <row r="35" s="5" customFormat="1" ht="109" customHeight="1" spans="1:25">
      <c r="A35" s="43">
        <v>28</v>
      </c>
      <c r="B35" s="43" t="s">
        <v>192</v>
      </c>
      <c r="C35" s="44" t="s">
        <v>193</v>
      </c>
      <c r="D35" s="44" t="s">
        <v>185</v>
      </c>
      <c r="E35" s="44" t="s">
        <v>194</v>
      </c>
      <c r="F35" s="44" t="s">
        <v>35</v>
      </c>
      <c r="G35" s="44" t="s">
        <v>195</v>
      </c>
      <c r="H35" s="45" t="s">
        <v>196</v>
      </c>
      <c r="I35" s="46">
        <f t="shared" si="4"/>
        <v>390</v>
      </c>
      <c r="J35" s="46">
        <f t="shared" si="5"/>
        <v>390</v>
      </c>
      <c r="K35" s="46"/>
      <c r="L35" s="46"/>
      <c r="M35" s="46">
        <v>390</v>
      </c>
      <c r="N35" s="46"/>
      <c r="O35" s="46"/>
      <c r="P35" s="46"/>
      <c r="Q35" s="46"/>
      <c r="R35" s="46"/>
      <c r="S35" s="46"/>
      <c r="T35" s="46"/>
      <c r="U35" s="46">
        <v>117</v>
      </c>
      <c r="V35" s="49" t="s">
        <v>197</v>
      </c>
      <c r="W35" s="44" t="s">
        <v>198</v>
      </c>
      <c r="X35" s="44" t="s">
        <v>199</v>
      </c>
      <c r="Y35" s="44" t="s">
        <v>48</v>
      </c>
    </row>
    <row r="36" s="5" customFormat="1" ht="101" customHeight="1" spans="1:25">
      <c r="A36" s="43">
        <v>29</v>
      </c>
      <c r="B36" s="43" t="s">
        <v>200</v>
      </c>
      <c r="C36" s="44" t="s">
        <v>201</v>
      </c>
      <c r="D36" s="44" t="s">
        <v>185</v>
      </c>
      <c r="E36" s="44" t="s">
        <v>194</v>
      </c>
      <c r="F36" s="44" t="s">
        <v>35</v>
      </c>
      <c r="G36" s="44" t="s">
        <v>202</v>
      </c>
      <c r="H36" s="45" t="s">
        <v>203</v>
      </c>
      <c r="I36" s="46">
        <f t="shared" si="4"/>
        <v>323</v>
      </c>
      <c r="J36" s="46">
        <f t="shared" si="5"/>
        <v>323</v>
      </c>
      <c r="K36" s="46"/>
      <c r="L36" s="46"/>
      <c r="M36" s="46">
        <v>323</v>
      </c>
      <c r="N36" s="46"/>
      <c r="O36" s="46"/>
      <c r="P36" s="46"/>
      <c r="Q36" s="46"/>
      <c r="R36" s="46"/>
      <c r="S36" s="46"/>
      <c r="T36" s="46"/>
      <c r="U36" s="46">
        <v>97</v>
      </c>
      <c r="V36" s="53" t="s">
        <v>204</v>
      </c>
      <c r="W36" s="44" t="s">
        <v>190</v>
      </c>
      <c r="X36" s="44" t="s">
        <v>191</v>
      </c>
      <c r="Y36" s="44" t="s">
        <v>48</v>
      </c>
    </row>
    <row r="37" s="5" customFormat="1" ht="100" customHeight="1" spans="1:25">
      <c r="A37" s="43">
        <v>30</v>
      </c>
      <c r="B37" s="43" t="s">
        <v>205</v>
      </c>
      <c r="C37" s="44" t="s">
        <v>206</v>
      </c>
      <c r="D37" s="44" t="s">
        <v>185</v>
      </c>
      <c r="E37" s="44" t="s">
        <v>194</v>
      </c>
      <c r="F37" s="44" t="s">
        <v>35</v>
      </c>
      <c r="G37" s="44" t="s">
        <v>207</v>
      </c>
      <c r="H37" s="45" t="s">
        <v>208</v>
      </c>
      <c r="I37" s="46">
        <f t="shared" si="4"/>
        <v>385</v>
      </c>
      <c r="J37" s="46">
        <f t="shared" si="5"/>
        <v>385</v>
      </c>
      <c r="K37" s="46"/>
      <c r="L37" s="46"/>
      <c r="M37" s="46">
        <v>385</v>
      </c>
      <c r="N37" s="46"/>
      <c r="O37" s="46"/>
      <c r="P37" s="46"/>
      <c r="Q37" s="46"/>
      <c r="R37" s="46"/>
      <c r="S37" s="46"/>
      <c r="T37" s="46"/>
      <c r="U37" s="46">
        <v>116</v>
      </c>
      <c r="V37" s="49" t="s">
        <v>209</v>
      </c>
      <c r="W37" s="44" t="s">
        <v>210</v>
      </c>
      <c r="X37" s="44" t="s">
        <v>211</v>
      </c>
      <c r="Y37" s="44" t="s">
        <v>48</v>
      </c>
    </row>
    <row r="38" s="5" customFormat="1" ht="102" customHeight="1" spans="1:25">
      <c r="A38" s="43">
        <v>31</v>
      </c>
      <c r="B38" s="43" t="s">
        <v>212</v>
      </c>
      <c r="C38" s="44" t="s">
        <v>213</v>
      </c>
      <c r="D38" s="44" t="s">
        <v>185</v>
      </c>
      <c r="E38" s="44" t="s">
        <v>194</v>
      </c>
      <c r="F38" s="44" t="s">
        <v>35</v>
      </c>
      <c r="G38" s="44" t="s">
        <v>214</v>
      </c>
      <c r="H38" s="45" t="s">
        <v>215</v>
      </c>
      <c r="I38" s="46">
        <f t="shared" si="4"/>
        <v>374</v>
      </c>
      <c r="J38" s="46">
        <f t="shared" si="5"/>
        <v>374</v>
      </c>
      <c r="K38" s="46"/>
      <c r="L38" s="46"/>
      <c r="M38" s="46">
        <v>374</v>
      </c>
      <c r="N38" s="46"/>
      <c r="O38" s="46"/>
      <c r="P38" s="46"/>
      <c r="Q38" s="46"/>
      <c r="R38" s="46"/>
      <c r="S38" s="46"/>
      <c r="T38" s="46"/>
      <c r="U38" s="46">
        <v>113</v>
      </c>
      <c r="V38" s="49" t="s">
        <v>216</v>
      </c>
      <c r="W38" s="44" t="s">
        <v>217</v>
      </c>
      <c r="X38" s="44" t="s">
        <v>218</v>
      </c>
      <c r="Y38" s="44" t="s">
        <v>48</v>
      </c>
    </row>
    <row r="39" s="5" customFormat="1" ht="94" customHeight="1" spans="1:25">
      <c r="A39" s="43">
        <v>32</v>
      </c>
      <c r="B39" s="43" t="s">
        <v>219</v>
      </c>
      <c r="C39" s="44" t="s">
        <v>220</v>
      </c>
      <c r="D39" s="44" t="s">
        <v>185</v>
      </c>
      <c r="E39" s="44" t="s">
        <v>194</v>
      </c>
      <c r="F39" s="44" t="s">
        <v>35</v>
      </c>
      <c r="G39" s="44" t="s">
        <v>221</v>
      </c>
      <c r="H39" s="45" t="s">
        <v>222</v>
      </c>
      <c r="I39" s="46">
        <f t="shared" si="4"/>
        <v>343</v>
      </c>
      <c r="J39" s="46">
        <f t="shared" si="5"/>
        <v>343</v>
      </c>
      <c r="K39" s="46"/>
      <c r="L39" s="46"/>
      <c r="M39" s="46">
        <v>343</v>
      </c>
      <c r="N39" s="46"/>
      <c r="O39" s="46"/>
      <c r="P39" s="46"/>
      <c r="Q39" s="46"/>
      <c r="R39" s="46"/>
      <c r="S39" s="46"/>
      <c r="T39" s="46"/>
      <c r="U39" s="46">
        <v>103</v>
      </c>
      <c r="V39" s="49" t="s">
        <v>223</v>
      </c>
      <c r="W39" s="44" t="s">
        <v>224</v>
      </c>
      <c r="X39" s="44" t="s">
        <v>225</v>
      </c>
      <c r="Y39" s="44" t="s">
        <v>48</v>
      </c>
    </row>
    <row r="40" s="5" customFormat="1" ht="108" customHeight="1" spans="1:25">
      <c r="A40" s="43">
        <v>33</v>
      </c>
      <c r="B40" s="43" t="s">
        <v>226</v>
      </c>
      <c r="C40" s="44" t="s">
        <v>227</v>
      </c>
      <c r="D40" s="44" t="s">
        <v>228</v>
      </c>
      <c r="E40" s="44" t="s">
        <v>229</v>
      </c>
      <c r="F40" s="44" t="s">
        <v>35</v>
      </c>
      <c r="G40" s="44" t="s">
        <v>152</v>
      </c>
      <c r="H40" s="45" t="s">
        <v>230</v>
      </c>
      <c r="I40" s="46">
        <f t="shared" si="4"/>
        <v>2200</v>
      </c>
      <c r="J40" s="46">
        <f t="shared" si="5"/>
        <v>2200</v>
      </c>
      <c r="K40" s="46">
        <v>2200</v>
      </c>
      <c r="L40" s="46"/>
      <c r="M40" s="46"/>
      <c r="N40" s="46"/>
      <c r="O40" s="46"/>
      <c r="P40" s="46"/>
      <c r="Q40" s="46"/>
      <c r="R40" s="46"/>
      <c r="S40" s="46"/>
      <c r="T40" s="46"/>
      <c r="U40" s="46">
        <v>19431</v>
      </c>
      <c r="V40" s="48" t="s">
        <v>231</v>
      </c>
      <c r="W40" s="44" t="s">
        <v>39</v>
      </c>
      <c r="X40" s="44" t="s">
        <v>40</v>
      </c>
      <c r="Y40" s="44" t="s">
        <v>48</v>
      </c>
    </row>
    <row r="41" s="5" customFormat="1" ht="108" customHeight="1" spans="1:25">
      <c r="A41" s="43">
        <v>34</v>
      </c>
      <c r="B41" s="43" t="s">
        <v>232</v>
      </c>
      <c r="C41" s="44" t="s">
        <v>233</v>
      </c>
      <c r="D41" s="44" t="s">
        <v>43</v>
      </c>
      <c r="E41" s="44" t="s">
        <v>44</v>
      </c>
      <c r="F41" s="44"/>
      <c r="G41" s="44"/>
      <c r="H41" s="45" t="s">
        <v>234</v>
      </c>
      <c r="I41" s="46">
        <v>500</v>
      </c>
      <c r="J41" s="46">
        <f t="shared" si="5"/>
        <v>500</v>
      </c>
      <c r="K41" s="46">
        <v>500</v>
      </c>
      <c r="L41" s="46"/>
      <c r="M41" s="46"/>
      <c r="N41" s="46"/>
      <c r="O41" s="46"/>
      <c r="P41" s="46"/>
      <c r="Q41" s="46"/>
      <c r="R41" s="46"/>
      <c r="S41" s="46"/>
      <c r="T41" s="46"/>
      <c r="U41" s="46"/>
      <c r="V41" s="48" t="s">
        <v>235</v>
      </c>
      <c r="W41" s="54" t="s">
        <v>96</v>
      </c>
      <c r="X41" s="44" t="s">
        <v>97</v>
      </c>
      <c r="Y41" s="44" t="s">
        <v>236</v>
      </c>
    </row>
    <row r="42" s="5" customFormat="1" ht="145" customHeight="1" spans="1:25">
      <c r="A42" s="43">
        <v>35</v>
      </c>
      <c r="B42" s="43" t="s">
        <v>237</v>
      </c>
      <c r="C42" s="44" t="s">
        <v>238</v>
      </c>
      <c r="D42" s="44" t="s">
        <v>33</v>
      </c>
      <c r="E42" s="44" t="s">
        <v>34</v>
      </c>
      <c r="F42" s="44"/>
      <c r="G42" s="44"/>
      <c r="H42" s="45" t="s">
        <v>239</v>
      </c>
      <c r="I42" s="46">
        <v>754</v>
      </c>
      <c r="J42" s="46">
        <f t="shared" si="5"/>
        <v>754</v>
      </c>
      <c r="K42" s="46">
        <v>754</v>
      </c>
      <c r="L42" s="46"/>
      <c r="M42" s="46"/>
      <c r="N42" s="46"/>
      <c r="O42" s="46"/>
      <c r="P42" s="46"/>
      <c r="Q42" s="46"/>
      <c r="R42" s="46"/>
      <c r="S42" s="46"/>
      <c r="T42" s="46"/>
      <c r="U42" s="46"/>
      <c r="V42" s="48" t="s">
        <v>240</v>
      </c>
      <c r="W42" s="54" t="s">
        <v>190</v>
      </c>
      <c r="X42" s="44" t="s">
        <v>241</v>
      </c>
      <c r="Y42" s="44" t="s">
        <v>236</v>
      </c>
    </row>
    <row r="43" s="5" customFormat="1" ht="243" customHeight="1" spans="1:25">
      <c r="A43" s="43">
        <v>36</v>
      </c>
      <c r="B43" s="43" t="s">
        <v>242</v>
      </c>
      <c r="C43" s="44" t="s">
        <v>243</v>
      </c>
      <c r="D43" s="44" t="s">
        <v>43</v>
      </c>
      <c r="E43" s="44" t="s">
        <v>51</v>
      </c>
      <c r="F43" s="44"/>
      <c r="G43" s="44" t="s">
        <v>244</v>
      </c>
      <c r="H43" s="55" t="s">
        <v>245</v>
      </c>
      <c r="I43" s="46">
        <v>574</v>
      </c>
      <c r="J43" s="46">
        <f t="shared" si="5"/>
        <v>574</v>
      </c>
      <c r="K43" s="46">
        <v>574</v>
      </c>
      <c r="L43" s="46"/>
      <c r="M43" s="46"/>
      <c r="N43" s="46"/>
      <c r="O43" s="46"/>
      <c r="P43" s="46"/>
      <c r="Q43" s="46"/>
      <c r="R43" s="46"/>
      <c r="S43" s="46"/>
      <c r="T43" s="46"/>
      <c r="U43" s="46"/>
      <c r="V43" s="48" t="s">
        <v>246</v>
      </c>
      <c r="W43" s="54" t="s">
        <v>110</v>
      </c>
      <c r="X43" s="44" t="s">
        <v>247</v>
      </c>
      <c r="Y43" s="44" t="s">
        <v>236</v>
      </c>
    </row>
    <row r="44" s="5" customFormat="1" ht="156" customHeight="1" spans="1:25">
      <c r="A44" s="43">
        <v>37</v>
      </c>
      <c r="B44" s="43" t="s">
        <v>248</v>
      </c>
      <c r="C44" s="56" t="s">
        <v>249</v>
      </c>
      <c r="D44" s="44" t="s">
        <v>185</v>
      </c>
      <c r="E44" s="44" t="s">
        <v>194</v>
      </c>
      <c r="F44" s="44" t="s">
        <v>35</v>
      </c>
      <c r="G44" s="44" t="s">
        <v>250</v>
      </c>
      <c r="H44" s="57" t="s">
        <v>251</v>
      </c>
      <c r="I44" s="46">
        <f>J44+R44+S44+T44</f>
        <v>102</v>
      </c>
      <c r="J44" s="46">
        <f t="shared" si="5"/>
        <v>102</v>
      </c>
      <c r="K44" s="46"/>
      <c r="L44" s="46"/>
      <c r="M44" s="46"/>
      <c r="N44" s="46">
        <v>102</v>
      </c>
      <c r="O44" s="46"/>
      <c r="P44" s="46"/>
      <c r="Q44" s="46"/>
      <c r="R44" s="46"/>
      <c r="S44" s="46"/>
      <c r="T44" s="46"/>
      <c r="U44" s="46"/>
      <c r="V44" s="48" t="s">
        <v>252</v>
      </c>
      <c r="W44" s="58" t="s">
        <v>253</v>
      </c>
      <c r="X44" s="44" t="s">
        <v>254</v>
      </c>
      <c r="Y44" s="44" t="s">
        <v>136</v>
      </c>
    </row>
    <row r="45" s="7" customFormat="1" ht="25" customHeight="1" spans="1:25">
      <c r="A45" s="39" t="s">
        <v>255</v>
      </c>
      <c r="B45" s="40"/>
      <c r="C45" s="41"/>
      <c r="D45" s="59"/>
      <c r="E45" s="59"/>
      <c r="F45" s="59"/>
      <c r="G45" s="34">
        <v>4</v>
      </c>
      <c r="H45" s="42">
        <f>I45/I6</f>
        <v>0.061620458489924</v>
      </c>
      <c r="I45" s="36">
        <f t="shared" ref="I45:I57" si="6">J45+R45+S45+T45</f>
        <v>5863.6</v>
      </c>
      <c r="J45" s="36">
        <f t="shared" ref="J45:J59" si="7">K45+L45+M45+N45+O45+P45+Q45</f>
        <v>5863.6</v>
      </c>
      <c r="K45" s="36">
        <f>SUM(K46:K49)</f>
        <v>2500</v>
      </c>
      <c r="L45" s="36">
        <f>SUM(L46:L49)</f>
        <v>3363.6</v>
      </c>
      <c r="M45" s="36">
        <f t="shared" ref="L45:U45" si="8">SUM(M46:M48)</f>
        <v>0</v>
      </c>
      <c r="N45" s="36">
        <f t="shared" si="8"/>
        <v>0</v>
      </c>
      <c r="O45" s="36">
        <f t="shared" si="8"/>
        <v>0</v>
      </c>
      <c r="P45" s="36">
        <f t="shared" si="8"/>
        <v>0</v>
      </c>
      <c r="Q45" s="36">
        <f t="shared" si="8"/>
        <v>0</v>
      </c>
      <c r="R45" s="36">
        <f t="shared" si="8"/>
        <v>0</v>
      </c>
      <c r="S45" s="36">
        <f t="shared" si="8"/>
        <v>0</v>
      </c>
      <c r="T45" s="36">
        <f t="shared" si="8"/>
        <v>0</v>
      </c>
      <c r="U45" s="60"/>
      <c r="V45" s="61"/>
      <c r="W45" s="34"/>
      <c r="X45" s="35"/>
      <c r="Y45" s="62"/>
    </row>
    <row r="46" s="6" customFormat="1" ht="119" customHeight="1" spans="1:25">
      <c r="A46" s="63">
        <v>38</v>
      </c>
      <c r="B46" s="43" t="s">
        <v>256</v>
      </c>
      <c r="C46" s="44" t="s">
        <v>257</v>
      </c>
      <c r="D46" s="44" t="s">
        <v>258</v>
      </c>
      <c r="E46" s="44" t="s">
        <v>259</v>
      </c>
      <c r="F46" s="44" t="s">
        <v>35</v>
      </c>
      <c r="G46" s="44" t="s">
        <v>152</v>
      </c>
      <c r="H46" s="64" t="s">
        <v>260</v>
      </c>
      <c r="I46" s="46">
        <f t="shared" si="6"/>
        <v>1203.6</v>
      </c>
      <c r="J46" s="46">
        <f t="shared" si="7"/>
        <v>1203.6</v>
      </c>
      <c r="K46" s="46"/>
      <c r="L46" s="46">
        <v>1203.6</v>
      </c>
      <c r="M46" s="46"/>
      <c r="N46" s="46"/>
      <c r="O46" s="46"/>
      <c r="P46" s="46"/>
      <c r="Q46" s="46"/>
      <c r="R46" s="46"/>
      <c r="S46" s="46"/>
      <c r="T46" s="46"/>
      <c r="U46" s="46">
        <v>1003</v>
      </c>
      <c r="V46" s="48" t="s">
        <v>261</v>
      </c>
      <c r="W46" s="65" t="s">
        <v>262</v>
      </c>
      <c r="X46" s="44" t="s">
        <v>263</v>
      </c>
      <c r="Y46" s="44" t="s">
        <v>48</v>
      </c>
    </row>
    <row r="47" s="6" customFormat="1" ht="114" customHeight="1" spans="1:25">
      <c r="A47" s="63">
        <v>39</v>
      </c>
      <c r="B47" s="43" t="s">
        <v>264</v>
      </c>
      <c r="C47" s="44" t="s">
        <v>265</v>
      </c>
      <c r="D47" s="44" t="s">
        <v>258</v>
      </c>
      <c r="E47" s="44" t="s">
        <v>266</v>
      </c>
      <c r="F47" s="44" t="s">
        <v>35</v>
      </c>
      <c r="G47" s="44" t="s">
        <v>152</v>
      </c>
      <c r="H47" s="64" t="s">
        <v>267</v>
      </c>
      <c r="I47" s="46">
        <f t="shared" si="6"/>
        <v>700</v>
      </c>
      <c r="J47" s="46">
        <f t="shared" si="7"/>
        <v>700</v>
      </c>
      <c r="K47" s="46">
        <v>320</v>
      </c>
      <c r="L47" s="46">
        <v>380</v>
      </c>
      <c r="M47" s="46"/>
      <c r="N47" s="46"/>
      <c r="O47" s="46"/>
      <c r="P47" s="46"/>
      <c r="Q47" s="46"/>
      <c r="R47" s="46"/>
      <c r="S47" s="46"/>
      <c r="T47" s="46"/>
      <c r="U47" s="46">
        <v>6500</v>
      </c>
      <c r="V47" s="48" t="s">
        <v>268</v>
      </c>
      <c r="W47" s="44" t="s">
        <v>39</v>
      </c>
      <c r="X47" s="44" t="s">
        <v>40</v>
      </c>
      <c r="Y47" s="44" t="s">
        <v>48</v>
      </c>
    </row>
    <row r="48" s="6" customFormat="1" ht="75" spans="1:25">
      <c r="A48" s="63">
        <v>40</v>
      </c>
      <c r="B48" s="43" t="s">
        <v>269</v>
      </c>
      <c r="C48" s="44" t="s">
        <v>270</v>
      </c>
      <c r="D48" s="44" t="s">
        <v>271</v>
      </c>
      <c r="E48" s="44" t="s">
        <v>271</v>
      </c>
      <c r="F48" s="44" t="s">
        <v>35</v>
      </c>
      <c r="G48" s="44" t="s">
        <v>152</v>
      </c>
      <c r="H48" s="64" t="s">
        <v>272</v>
      </c>
      <c r="I48" s="46">
        <f t="shared" si="6"/>
        <v>3780</v>
      </c>
      <c r="J48" s="46">
        <f t="shared" si="7"/>
        <v>3780</v>
      </c>
      <c r="K48" s="46">
        <v>2000</v>
      </c>
      <c r="L48" s="46">
        <v>1780</v>
      </c>
      <c r="M48" s="46"/>
      <c r="N48" s="46"/>
      <c r="O48" s="46"/>
      <c r="P48" s="46"/>
      <c r="Q48" s="46"/>
      <c r="R48" s="46"/>
      <c r="S48" s="46"/>
      <c r="T48" s="46"/>
      <c r="U48" s="46">
        <v>3600</v>
      </c>
      <c r="V48" s="48" t="s">
        <v>273</v>
      </c>
      <c r="W48" s="44" t="s">
        <v>39</v>
      </c>
      <c r="X48" s="44" t="s">
        <v>40</v>
      </c>
      <c r="Y48" s="44" t="s">
        <v>48</v>
      </c>
    </row>
    <row r="49" s="6" customFormat="1" ht="124" customHeight="1" spans="1:25">
      <c r="A49" s="63">
        <v>41</v>
      </c>
      <c r="B49" s="43" t="s">
        <v>274</v>
      </c>
      <c r="C49" s="44" t="s">
        <v>275</v>
      </c>
      <c r="D49" s="44" t="s">
        <v>276</v>
      </c>
      <c r="E49" s="44" t="s">
        <v>277</v>
      </c>
      <c r="F49" s="44" t="s">
        <v>35</v>
      </c>
      <c r="G49" s="44" t="s">
        <v>278</v>
      </c>
      <c r="H49" s="64" t="s">
        <v>279</v>
      </c>
      <c r="I49" s="46">
        <f t="shared" si="6"/>
        <v>180</v>
      </c>
      <c r="J49" s="46">
        <f t="shared" si="7"/>
        <v>180</v>
      </c>
      <c r="K49" s="46">
        <v>180</v>
      </c>
      <c r="L49" s="46"/>
      <c r="M49" s="46"/>
      <c r="N49" s="46"/>
      <c r="O49" s="46"/>
      <c r="P49" s="46"/>
      <c r="Q49" s="46"/>
      <c r="R49" s="46"/>
      <c r="S49" s="46"/>
      <c r="T49" s="46"/>
      <c r="U49" s="46">
        <v>1000</v>
      </c>
      <c r="V49" s="66" t="s">
        <v>280</v>
      </c>
      <c r="W49" s="44" t="s">
        <v>281</v>
      </c>
      <c r="X49" s="44" t="s">
        <v>282</v>
      </c>
      <c r="Y49" s="44" t="s">
        <v>48</v>
      </c>
    </row>
    <row r="50" s="7" customFormat="1" ht="25" customHeight="1" spans="1:25">
      <c r="A50" s="39" t="s">
        <v>283</v>
      </c>
      <c r="B50" s="40"/>
      <c r="C50" s="41"/>
      <c r="D50" s="59"/>
      <c r="E50" s="59"/>
      <c r="F50" s="59"/>
      <c r="G50" s="34">
        <v>10</v>
      </c>
      <c r="H50" s="42">
        <f>I50/I6</f>
        <v>0.197201020459005</v>
      </c>
      <c r="I50" s="36">
        <f t="shared" si="6"/>
        <v>18765</v>
      </c>
      <c r="J50" s="36">
        <f t="shared" si="7"/>
        <v>17674</v>
      </c>
      <c r="K50" s="36">
        <f>SUM(K51:K73)</f>
        <v>4735</v>
      </c>
      <c r="L50" s="36">
        <f t="shared" ref="L50:T50" si="9">SUM(L51:L73)</f>
        <v>11344</v>
      </c>
      <c r="M50" s="36">
        <f t="shared" si="9"/>
        <v>0</v>
      </c>
      <c r="N50" s="36">
        <f t="shared" si="9"/>
        <v>1595</v>
      </c>
      <c r="O50" s="36">
        <f t="shared" si="9"/>
        <v>0</v>
      </c>
      <c r="P50" s="36">
        <f t="shared" si="9"/>
        <v>0</v>
      </c>
      <c r="Q50" s="36">
        <f t="shared" si="9"/>
        <v>0</v>
      </c>
      <c r="R50" s="36">
        <f t="shared" si="9"/>
        <v>1000</v>
      </c>
      <c r="S50" s="36">
        <f t="shared" si="9"/>
        <v>91</v>
      </c>
      <c r="T50" s="36">
        <f t="shared" si="9"/>
        <v>0</v>
      </c>
      <c r="U50" s="60"/>
      <c r="V50" s="61"/>
      <c r="W50" s="34"/>
      <c r="X50" s="35"/>
      <c r="Y50" s="62"/>
    </row>
    <row r="51" s="6" customFormat="1" ht="114" customHeight="1" spans="1:25">
      <c r="A51" s="43">
        <v>42</v>
      </c>
      <c r="B51" s="43" t="s">
        <v>284</v>
      </c>
      <c r="C51" s="44" t="s">
        <v>285</v>
      </c>
      <c r="D51" s="44" t="s">
        <v>286</v>
      </c>
      <c r="E51" s="44" t="s">
        <v>287</v>
      </c>
      <c r="F51" s="44" t="s">
        <v>35</v>
      </c>
      <c r="G51" s="44" t="s">
        <v>288</v>
      </c>
      <c r="H51" s="64" t="s">
        <v>289</v>
      </c>
      <c r="I51" s="46">
        <f t="shared" si="6"/>
        <v>1190</v>
      </c>
      <c r="J51" s="46">
        <f t="shared" si="7"/>
        <v>99</v>
      </c>
      <c r="K51" s="46"/>
      <c r="L51" s="46">
        <v>99</v>
      </c>
      <c r="M51" s="46"/>
      <c r="N51" s="46"/>
      <c r="O51" s="46"/>
      <c r="P51" s="46"/>
      <c r="Q51" s="46"/>
      <c r="R51" s="46">
        <v>1000</v>
      </c>
      <c r="S51" s="46">
        <v>91</v>
      </c>
      <c r="T51" s="46"/>
      <c r="U51" s="46">
        <v>465</v>
      </c>
      <c r="V51" s="48" t="s">
        <v>290</v>
      </c>
      <c r="W51" s="44" t="s">
        <v>190</v>
      </c>
      <c r="X51" s="44" t="s">
        <v>191</v>
      </c>
      <c r="Y51" s="44" t="s">
        <v>48</v>
      </c>
    </row>
    <row r="52" s="6" customFormat="1" ht="104" customHeight="1" spans="1:25">
      <c r="A52" s="43">
        <v>43</v>
      </c>
      <c r="B52" s="43" t="s">
        <v>291</v>
      </c>
      <c r="C52" s="44" t="s">
        <v>292</v>
      </c>
      <c r="D52" s="44" t="s">
        <v>286</v>
      </c>
      <c r="E52" s="44" t="s">
        <v>293</v>
      </c>
      <c r="F52" s="44" t="s">
        <v>35</v>
      </c>
      <c r="G52" s="44" t="s">
        <v>294</v>
      </c>
      <c r="H52" s="64" t="s">
        <v>295</v>
      </c>
      <c r="I52" s="46">
        <f t="shared" si="6"/>
        <v>400</v>
      </c>
      <c r="J52" s="46">
        <f t="shared" si="7"/>
        <v>400</v>
      </c>
      <c r="K52" s="46"/>
      <c r="L52" s="46">
        <v>400</v>
      </c>
      <c r="M52" s="46"/>
      <c r="N52" s="46"/>
      <c r="O52" s="46"/>
      <c r="P52" s="46"/>
      <c r="Q52" s="46"/>
      <c r="R52" s="46"/>
      <c r="S52" s="46"/>
      <c r="T52" s="46"/>
      <c r="U52" s="46">
        <v>3200</v>
      </c>
      <c r="V52" s="49" t="s">
        <v>296</v>
      </c>
      <c r="W52" s="44" t="s">
        <v>262</v>
      </c>
      <c r="X52" s="44" t="s">
        <v>263</v>
      </c>
      <c r="Y52" s="44" t="s">
        <v>48</v>
      </c>
    </row>
    <row r="53" s="6" customFormat="1" ht="127" customHeight="1" spans="1:25">
      <c r="A53" s="43">
        <v>44</v>
      </c>
      <c r="B53" s="43" t="s">
        <v>297</v>
      </c>
      <c r="C53" s="44" t="s">
        <v>298</v>
      </c>
      <c r="D53" s="44" t="s">
        <v>286</v>
      </c>
      <c r="E53" s="44" t="s">
        <v>293</v>
      </c>
      <c r="F53" s="44" t="s">
        <v>35</v>
      </c>
      <c r="G53" s="44" t="s">
        <v>133</v>
      </c>
      <c r="H53" s="64" t="s">
        <v>299</v>
      </c>
      <c r="I53" s="46">
        <f t="shared" si="6"/>
        <v>1080</v>
      </c>
      <c r="J53" s="46">
        <f t="shared" si="7"/>
        <v>1080</v>
      </c>
      <c r="K53" s="46"/>
      <c r="L53" s="46">
        <v>1080</v>
      </c>
      <c r="M53" s="46"/>
      <c r="N53" s="46"/>
      <c r="O53" s="46"/>
      <c r="P53" s="46"/>
      <c r="Q53" s="46"/>
      <c r="R53" s="46"/>
      <c r="S53" s="46"/>
      <c r="T53" s="46"/>
      <c r="U53" s="46">
        <v>15000</v>
      </c>
      <c r="V53" s="49" t="s">
        <v>296</v>
      </c>
      <c r="W53" s="44" t="s">
        <v>262</v>
      </c>
      <c r="X53" s="44" t="s">
        <v>263</v>
      </c>
      <c r="Y53" s="44" t="s">
        <v>48</v>
      </c>
    </row>
    <row r="54" s="5" customFormat="1" ht="163" customHeight="1" spans="1:25">
      <c r="A54" s="43">
        <v>45</v>
      </c>
      <c r="B54" s="43" t="s">
        <v>300</v>
      </c>
      <c r="C54" s="44" t="s">
        <v>301</v>
      </c>
      <c r="D54" s="44" t="s">
        <v>286</v>
      </c>
      <c r="E54" s="44" t="s">
        <v>293</v>
      </c>
      <c r="F54" s="44" t="s">
        <v>35</v>
      </c>
      <c r="G54" s="44" t="s">
        <v>302</v>
      </c>
      <c r="H54" s="45" t="s">
        <v>303</v>
      </c>
      <c r="I54" s="46">
        <f t="shared" si="6"/>
        <v>250</v>
      </c>
      <c r="J54" s="46">
        <f t="shared" si="7"/>
        <v>250</v>
      </c>
      <c r="K54" s="46"/>
      <c r="L54" s="46">
        <v>250</v>
      </c>
      <c r="M54" s="46"/>
      <c r="N54" s="46"/>
      <c r="O54" s="46"/>
      <c r="P54" s="46"/>
      <c r="Q54" s="46"/>
      <c r="R54" s="46"/>
      <c r="S54" s="46"/>
      <c r="T54" s="46"/>
      <c r="U54" s="46">
        <v>8000</v>
      </c>
      <c r="V54" s="49" t="s">
        <v>304</v>
      </c>
      <c r="W54" s="44" t="s">
        <v>262</v>
      </c>
      <c r="X54" s="44" t="s">
        <v>263</v>
      </c>
      <c r="Y54" s="44" t="s">
        <v>48</v>
      </c>
    </row>
    <row r="55" s="6" customFormat="1" ht="75" spans="1:25">
      <c r="A55" s="43">
        <v>46</v>
      </c>
      <c r="B55" s="43" t="s">
        <v>305</v>
      </c>
      <c r="C55" s="44" t="s">
        <v>306</v>
      </c>
      <c r="D55" s="44" t="s">
        <v>286</v>
      </c>
      <c r="E55" s="44" t="s">
        <v>293</v>
      </c>
      <c r="F55" s="44" t="s">
        <v>35</v>
      </c>
      <c r="G55" s="67" t="s">
        <v>307</v>
      </c>
      <c r="H55" s="68" t="s">
        <v>308</v>
      </c>
      <c r="I55" s="46">
        <f t="shared" si="6"/>
        <v>120</v>
      </c>
      <c r="J55" s="46">
        <f t="shared" si="7"/>
        <v>120</v>
      </c>
      <c r="K55" s="46"/>
      <c r="L55" s="46"/>
      <c r="M55" s="46"/>
      <c r="N55" s="46">
        <v>120</v>
      </c>
      <c r="O55" s="46"/>
      <c r="P55" s="46"/>
      <c r="Q55" s="46"/>
      <c r="R55" s="46"/>
      <c r="S55" s="46"/>
      <c r="T55" s="46"/>
      <c r="U55" s="46">
        <v>1300</v>
      </c>
      <c r="V55" s="69" t="s">
        <v>309</v>
      </c>
      <c r="W55" s="70" t="s">
        <v>310</v>
      </c>
      <c r="X55" s="70" t="s">
        <v>311</v>
      </c>
      <c r="Y55" s="44" t="s">
        <v>48</v>
      </c>
    </row>
    <row r="56" s="6" customFormat="1" ht="139" customHeight="1" spans="1:25">
      <c r="A56" s="43">
        <v>47</v>
      </c>
      <c r="B56" s="43" t="s">
        <v>312</v>
      </c>
      <c r="C56" s="44" t="s">
        <v>313</v>
      </c>
      <c r="D56" s="44" t="s">
        <v>286</v>
      </c>
      <c r="E56" s="44" t="s">
        <v>314</v>
      </c>
      <c r="F56" s="44" t="s">
        <v>35</v>
      </c>
      <c r="G56" s="44" t="s">
        <v>315</v>
      </c>
      <c r="H56" s="64" t="s">
        <v>316</v>
      </c>
      <c r="I56" s="46">
        <f t="shared" si="6"/>
        <v>2600</v>
      </c>
      <c r="J56" s="46">
        <f t="shared" si="7"/>
        <v>2600</v>
      </c>
      <c r="K56" s="46"/>
      <c r="L56" s="46">
        <v>2600</v>
      </c>
      <c r="M56" s="46"/>
      <c r="N56" s="46"/>
      <c r="O56" s="46"/>
      <c r="P56" s="46"/>
      <c r="Q56" s="46"/>
      <c r="R56" s="46"/>
      <c r="S56" s="46"/>
      <c r="T56" s="46"/>
      <c r="U56" s="46">
        <v>3200</v>
      </c>
      <c r="V56" s="49" t="s">
        <v>317</v>
      </c>
      <c r="W56" s="44" t="s">
        <v>318</v>
      </c>
      <c r="X56" s="44" t="s">
        <v>319</v>
      </c>
      <c r="Y56" s="44" t="s">
        <v>48</v>
      </c>
    </row>
    <row r="57" s="6" customFormat="1" ht="135" customHeight="1" spans="1:25">
      <c r="A57" s="43">
        <v>48</v>
      </c>
      <c r="B57" s="43" t="s">
        <v>320</v>
      </c>
      <c r="C57" s="44" t="s">
        <v>321</v>
      </c>
      <c r="D57" s="44" t="s">
        <v>286</v>
      </c>
      <c r="E57" s="44" t="s">
        <v>314</v>
      </c>
      <c r="F57" s="44" t="s">
        <v>35</v>
      </c>
      <c r="G57" s="44" t="s">
        <v>322</v>
      </c>
      <c r="H57" s="64" t="s">
        <v>323</v>
      </c>
      <c r="I57" s="46">
        <f t="shared" si="6"/>
        <v>2600</v>
      </c>
      <c r="J57" s="46">
        <f t="shared" si="7"/>
        <v>2600</v>
      </c>
      <c r="K57" s="46"/>
      <c r="L57" s="46">
        <v>2600</v>
      </c>
      <c r="M57" s="46"/>
      <c r="N57" s="46"/>
      <c r="O57" s="46"/>
      <c r="P57" s="46"/>
      <c r="Q57" s="46"/>
      <c r="R57" s="46"/>
      <c r="S57" s="46"/>
      <c r="T57" s="46"/>
      <c r="U57" s="46">
        <v>4500</v>
      </c>
      <c r="V57" s="49" t="s">
        <v>317</v>
      </c>
      <c r="W57" s="44" t="s">
        <v>318</v>
      </c>
      <c r="X57" s="44" t="s">
        <v>319</v>
      </c>
      <c r="Y57" s="44" t="s">
        <v>48</v>
      </c>
    </row>
    <row r="58" s="6" customFormat="1" ht="135" customHeight="1" spans="1:25">
      <c r="A58" s="43">
        <v>49</v>
      </c>
      <c r="B58" s="43" t="s">
        <v>324</v>
      </c>
      <c r="C58" s="44" t="s">
        <v>325</v>
      </c>
      <c r="D58" s="44" t="s">
        <v>286</v>
      </c>
      <c r="E58" s="44" t="s">
        <v>293</v>
      </c>
      <c r="F58" s="44"/>
      <c r="G58" s="44" t="s">
        <v>326</v>
      </c>
      <c r="H58" s="64" t="s">
        <v>327</v>
      </c>
      <c r="I58" s="46">
        <f t="shared" ref="I58:I77" si="10">J58+R58+S58+T58</f>
        <v>2000</v>
      </c>
      <c r="J58" s="46">
        <f t="shared" si="7"/>
        <v>2000</v>
      </c>
      <c r="K58" s="46"/>
      <c r="L58" s="46">
        <v>2000</v>
      </c>
      <c r="M58" s="46"/>
      <c r="N58" s="46"/>
      <c r="O58" s="46"/>
      <c r="P58" s="46"/>
      <c r="Q58" s="46"/>
      <c r="R58" s="46"/>
      <c r="S58" s="46"/>
      <c r="T58" s="46"/>
      <c r="U58" s="46"/>
      <c r="V58" s="49" t="s">
        <v>328</v>
      </c>
      <c r="W58" s="44" t="s">
        <v>329</v>
      </c>
      <c r="X58" s="44" t="s">
        <v>263</v>
      </c>
      <c r="Y58" s="44" t="s">
        <v>236</v>
      </c>
    </row>
    <row r="59" s="6" customFormat="1" ht="135" customHeight="1" spans="1:25">
      <c r="A59" s="43">
        <v>50</v>
      </c>
      <c r="B59" s="43" t="s">
        <v>330</v>
      </c>
      <c r="C59" s="44" t="s">
        <v>331</v>
      </c>
      <c r="D59" s="44" t="s">
        <v>286</v>
      </c>
      <c r="E59" s="44" t="s">
        <v>293</v>
      </c>
      <c r="F59" s="44" t="s">
        <v>35</v>
      </c>
      <c r="G59" s="44" t="s">
        <v>332</v>
      </c>
      <c r="H59" s="64" t="s">
        <v>333</v>
      </c>
      <c r="I59" s="46">
        <f t="shared" si="10"/>
        <v>95</v>
      </c>
      <c r="J59" s="46">
        <f t="shared" si="7"/>
        <v>95</v>
      </c>
      <c r="K59" s="46"/>
      <c r="L59" s="46"/>
      <c r="M59" s="46"/>
      <c r="N59" s="46">
        <v>95</v>
      </c>
      <c r="O59" s="46"/>
      <c r="P59" s="46"/>
      <c r="Q59" s="46"/>
      <c r="R59" s="46"/>
      <c r="S59" s="46"/>
      <c r="T59" s="46"/>
      <c r="U59" s="46"/>
      <c r="V59" s="49" t="s">
        <v>296</v>
      </c>
      <c r="W59" s="44" t="s">
        <v>198</v>
      </c>
      <c r="X59" s="44" t="s">
        <v>199</v>
      </c>
      <c r="Y59" s="44" t="s">
        <v>236</v>
      </c>
    </row>
    <row r="60" s="6" customFormat="1" ht="135" customHeight="1" spans="1:25">
      <c r="A60" s="43">
        <v>51</v>
      </c>
      <c r="B60" s="43" t="s">
        <v>334</v>
      </c>
      <c r="C60" s="44" t="s">
        <v>335</v>
      </c>
      <c r="D60" s="44" t="s">
        <v>286</v>
      </c>
      <c r="E60" s="44" t="s">
        <v>293</v>
      </c>
      <c r="F60" s="44" t="s">
        <v>35</v>
      </c>
      <c r="G60" s="44" t="s">
        <v>336</v>
      </c>
      <c r="H60" s="64" t="s">
        <v>337</v>
      </c>
      <c r="I60" s="46">
        <f t="shared" si="10"/>
        <v>800</v>
      </c>
      <c r="J60" s="46">
        <f t="shared" ref="J60:J77" si="11">K60+L60+M60+N60+O60+P60+Q60</f>
        <v>800</v>
      </c>
      <c r="K60" s="46"/>
      <c r="L60" s="46"/>
      <c r="M60" s="46"/>
      <c r="N60" s="46">
        <v>800</v>
      </c>
      <c r="O60" s="46"/>
      <c r="P60" s="46"/>
      <c r="Q60" s="46"/>
      <c r="R60" s="46"/>
      <c r="S60" s="46"/>
      <c r="T60" s="46"/>
      <c r="U60" s="46"/>
      <c r="V60" s="49" t="s">
        <v>338</v>
      </c>
      <c r="W60" s="44" t="s">
        <v>103</v>
      </c>
      <c r="X60" s="71" t="s">
        <v>339</v>
      </c>
      <c r="Y60" s="44" t="s">
        <v>136</v>
      </c>
    </row>
    <row r="61" s="6" customFormat="1" ht="135" customHeight="1" spans="1:25">
      <c r="A61" s="43">
        <v>52</v>
      </c>
      <c r="B61" s="43" t="s">
        <v>340</v>
      </c>
      <c r="C61" s="44" t="s">
        <v>341</v>
      </c>
      <c r="D61" s="44" t="s">
        <v>286</v>
      </c>
      <c r="E61" s="44" t="s">
        <v>293</v>
      </c>
      <c r="F61" s="44" t="s">
        <v>35</v>
      </c>
      <c r="G61" s="44" t="s">
        <v>342</v>
      </c>
      <c r="H61" s="64" t="s">
        <v>343</v>
      </c>
      <c r="I61" s="46">
        <f t="shared" si="10"/>
        <v>650</v>
      </c>
      <c r="J61" s="46">
        <f t="shared" si="11"/>
        <v>650</v>
      </c>
      <c r="K61" s="46">
        <v>335</v>
      </c>
      <c r="L61" s="46">
        <v>315</v>
      </c>
      <c r="M61" s="46"/>
      <c r="N61" s="46"/>
      <c r="O61" s="46"/>
      <c r="P61" s="46"/>
      <c r="Q61" s="46"/>
      <c r="R61" s="46"/>
      <c r="S61" s="46"/>
      <c r="T61" s="46"/>
      <c r="U61" s="46"/>
      <c r="V61" s="49" t="s">
        <v>344</v>
      </c>
      <c r="W61" s="44" t="s">
        <v>198</v>
      </c>
      <c r="X61" s="72" t="s">
        <v>345</v>
      </c>
      <c r="Y61" s="44" t="s">
        <v>136</v>
      </c>
    </row>
    <row r="62" s="6" customFormat="1" ht="135" customHeight="1" spans="1:25">
      <c r="A62" s="43">
        <v>53</v>
      </c>
      <c r="B62" s="43" t="s">
        <v>346</v>
      </c>
      <c r="C62" s="44" t="s">
        <v>347</v>
      </c>
      <c r="D62" s="44" t="s">
        <v>286</v>
      </c>
      <c r="E62" s="44" t="s">
        <v>293</v>
      </c>
      <c r="F62" s="44" t="s">
        <v>35</v>
      </c>
      <c r="G62" s="44" t="s">
        <v>348</v>
      </c>
      <c r="H62" s="64" t="s">
        <v>349</v>
      </c>
      <c r="I62" s="46">
        <f t="shared" si="10"/>
        <v>20</v>
      </c>
      <c r="J62" s="46">
        <f t="shared" si="11"/>
        <v>20</v>
      </c>
      <c r="K62" s="46"/>
      <c r="L62" s="46"/>
      <c r="M62" s="46"/>
      <c r="N62" s="46">
        <v>20</v>
      </c>
      <c r="O62" s="46"/>
      <c r="P62" s="46"/>
      <c r="Q62" s="46"/>
      <c r="R62" s="46"/>
      <c r="S62" s="46"/>
      <c r="T62" s="46"/>
      <c r="U62" s="46"/>
      <c r="V62" s="49" t="s">
        <v>350</v>
      </c>
      <c r="W62" s="44" t="s">
        <v>190</v>
      </c>
      <c r="X62" s="44" t="s">
        <v>351</v>
      </c>
      <c r="Y62" s="44" t="s">
        <v>136</v>
      </c>
    </row>
    <row r="63" s="6" customFormat="1" ht="135" customHeight="1" spans="1:25">
      <c r="A63" s="43">
        <v>54</v>
      </c>
      <c r="B63" s="43" t="s">
        <v>352</v>
      </c>
      <c r="C63" s="44" t="s">
        <v>353</v>
      </c>
      <c r="D63" s="44" t="s">
        <v>286</v>
      </c>
      <c r="E63" s="44" t="s">
        <v>293</v>
      </c>
      <c r="F63" s="44" t="s">
        <v>35</v>
      </c>
      <c r="G63" s="44" t="s">
        <v>354</v>
      </c>
      <c r="H63" s="64" t="s">
        <v>355</v>
      </c>
      <c r="I63" s="46">
        <f t="shared" si="10"/>
        <v>800</v>
      </c>
      <c r="J63" s="46">
        <f t="shared" si="11"/>
        <v>800</v>
      </c>
      <c r="K63" s="46">
        <v>800</v>
      </c>
      <c r="L63" s="46"/>
      <c r="M63" s="46"/>
      <c r="N63" s="46"/>
      <c r="O63" s="46"/>
      <c r="P63" s="46"/>
      <c r="Q63" s="46"/>
      <c r="R63" s="46"/>
      <c r="S63" s="46"/>
      <c r="T63" s="46"/>
      <c r="U63" s="46"/>
      <c r="V63" s="49" t="s">
        <v>356</v>
      </c>
      <c r="W63" s="44" t="s">
        <v>190</v>
      </c>
      <c r="X63" s="71" t="s">
        <v>351</v>
      </c>
      <c r="Y63" s="44" t="s">
        <v>136</v>
      </c>
    </row>
    <row r="64" s="6" customFormat="1" ht="135" customHeight="1" spans="1:25">
      <c r="A64" s="43">
        <v>55</v>
      </c>
      <c r="B64" s="43" t="s">
        <v>357</v>
      </c>
      <c r="C64" s="44" t="s">
        <v>358</v>
      </c>
      <c r="D64" s="44" t="s">
        <v>286</v>
      </c>
      <c r="E64" s="44" t="s">
        <v>293</v>
      </c>
      <c r="F64" s="44" t="s">
        <v>35</v>
      </c>
      <c r="G64" s="44" t="s">
        <v>359</v>
      </c>
      <c r="H64" s="64" t="s">
        <v>360</v>
      </c>
      <c r="I64" s="46">
        <f t="shared" si="10"/>
        <v>60</v>
      </c>
      <c r="J64" s="46">
        <f t="shared" si="11"/>
        <v>60</v>
      </c>
      <c r="K64" s="46"/>
      <c r="L64" s="46"/>
      <c r="M64" s="46"/>
      <c r="N64" s="46">
        <v>60</v>
      </c>
      <c r="O64" s="46"/>
      <c r="P64" s="46"/>
      <c r="Q64" s="46"/>
      <c r="R64" s="46"/>
      <c r="S64" s="46"/>
      <c r="T64" s="46"/>
      <c r="U64" s="46"/>
      <c r="V64" s="73" t="s">
        <v>350</v>
      </c>
      <c r="W64" s="44" t="s">
        <v>210</v>
      </c>
      <c r="X64" s="44" t="s">
        <v>361</v>
      </c>
      <c r="Y64" s="44" t="s">
        <v>136</v>
      </c>
    </row>
    <row r="65" s="6" customFormat="1" ht="135" customHeight="1" spans="1:25">
      <c r="A65" s="43">
        <v>56</v>
      </c>
      <c r="B65" s="43" t="s">
        <v>362</v>
      </c>
      <c r="C65" s="44" t="s">
        <v>363</v>
      </c>
      <c r="D65" s="44" t="s">
        <v>286</v>
      </c>
      <c r="E65" s="44" t="s">
        <v>293</v>
      </c>
      <c r="F65" s="44" t="s">
        <v>35</v>
      </c>
      <c r="G65" s="44" t="s">
        <v>364</v>
      </c>
      <c r="H65" s="64" t="s">
        <v>365</v>
      </c>
      <c r="I65" s="46">
        <f t="shared" si="10"/>
        <v>800</v>
      </c>
      <c r="J65" s="46">
        <f t="shared" si="11"/>
        <v>800</v>
      </c>
      <c r="K65" s="46">
        <v>800</v>
      </c>
      <c r="L65" s="46"/>
      <c r="M65" s="46"/>
      <c r="N65" s="46"/>
      <c r="O65" s="46"/>
      <c r="P65" s="46"/>
      <c r="Q65" s="46"/>
      <c r="R65" s="46"/>
      <c r="S65" s="46"/>
      <c r="T65" s="46"/>
      <c r="U65" s="46"/>
      <c r="V65" s="49" t="s">
        <v>366</v>
      </c>
      <c r="W65" s="44" t="s">
        <v>210</v>
      </c>
      <c r="X65" s="72" t="s">
        <v>367</v>
      </c>
      <c r="Y65" s="44" t="s">
        <v>136</v>
      </c>
    </row>
    <row r="66" s="6" customFormat="1" ht="135" customHeight="1" spans="1:25">
      <c r="A66" s="43">
        <v>57</v>
      </c>
      <c r="B66" s="43" t="s">
        <v>368</v>
      </c>
      <c r="C66" s="44" t="s">
        <v>369</v>
      </c>
      <c r="D66" s="44" t="s">
        <v>286</v>
      </c>
      <c r="E66" s="44" t="s">
        <v>293</v>
      </c>
      <c r="F66" s="44" t="s">
        <v>35</v>
      </c>
      <c r="G66" s="44" t="s">
        <v>370</v>
      </c>
      <c r="H66" s="64" t="s">
        <v>371</v>
      </c>
      <c r="I66" s="46">
        <f t="shared" si="10"/>
        <v>500</v>
      </c>
      <c r="J66" s="46">
        <f t="shared" si="11"/>
        <v>500</v>
      </c>
      <c r="K66" s="46"/>
      <c r="L66" s="46"/>
      <c r="M66" s="46"/>
      <c r="N66" s="46">
        <v>500</v>
      </c>
      <c r="O66" s="46"/>
      <c r="P66" s="46"/>
      <c r="Q66" s="46"/>
      <c r="R66" s="46"/>
      <c r="S66" s="46"/>
      <c r="T66" s="46"/>
      <c r="U66" s="46"/>
      <c r="V66" s="49" t="s">
        <v>372</v>
      </c>
      <c r="W66" s="44" t="s">
        <v>217</v>
      </c>
      <c r="X66" s="72" t="s">
        <v>373</v>
      </c>
      <c r="Y66" s="44" t="s">
        <v>136</v>
      </c>
    </row>
    <row r="67" s="6" customFormat="1" ht="135" customHeight="1" spans="1:25">
      <c r="A67" s="43">
        <v>58</v>
      </c>
      <c r="B67" s="43" t="s">
        <v>374</v>
      </c>
      <c r="C67" s="44" t="s">
        <v>375</v>
      </c>
      <c r="D67" s="44" t="s">
        <v>286</v>
      </c>
      <c r="E67" s="44" t="s">
        <v>293</v>
      </c>
      <c r="F67" s="44" t="s">
        <v>35</v>
      </c>
      <c r="G67" s="44" t="s">
        <v>342</v>
      </c>
      <c r="H67" s="64" t="s">
        <v>376</v>
      </c>
      <c r="I67" s="46">
        <f t="shared" si="10"/>
        <v>500</v>
      </c>
      <c r="J67" s="46">
        <f t="shared" si="11"/>
        <v>500</v>
      </c>
      <c r="K67" s="46"/>
      <c r="L67" s="46">
        <v>500</v>
      </c>
      <c r="M67" s="46"/>
      <c r="N67" s="46"/>
      <c r="O67" s="46"/>
      <c r="P67" s="46"/>
      <c r="Q67" s="46"/>
      <c r="R67" s="46"/>
      <c r="S67" s="46"/>
      <c r="T67" s="46"/>
      <c r="U67" s="46"/>
      <c r="V67" s="49" t="s">
        <v>377</v>
      </c>
      <c r="W67" s="44" t="s">
        <v>224</v>
      </c>
      <c r="X67" s="74" t="s">
        <v>378</v>
      </c>
      <c r="Y67" s="44" t="s">
        <v>136</v>
      </c>
    </row>
    <row r="68" s="6" customFormat="1" ht="135" customHeight="1" spans="1:25">
      <c r="A68" s="43">
        <v>59</v>
      </c>
      <c r="B68" s="43" t="s">
        <v>379</v>
      </c>
      <c r="C68" s="44" t="s">
        <v>380</v>
      </c>
      <c r="D68" s="44" t="s">
        <v>286</v>
      </c>
      <c r="E68" s="44" t="s">
        <v>293</v>
      </c>
      <c r="F68" s="44" t="s">
        <v>35</v>
      </c>
      <c r="G68" s="44" t="s">
        <v>381</v>
      </c>
      <c r="H68" s="64" t="s">
        <v>382</v>
      </c>
      <c r="I68" s="46">
        <f t="shared" si="10"/>
        <v>800</v>
      </c>
      <c r="J68" s="46">
        <f t="shared" si="11"/>
        <v>800</v>
      </c>
      <c r="K68" s="46">
        <v>800</v>
      </c>
      <c r="L68" s="46"/>
      <c r="M68" s="46"/>
      <c r="N68" s="46"/>
      <c r="O68" s="46"/>
      <c r="P68" s="46"/>
      <c r="Q68" s="46"/>
      <c r="R68" s="46"/>
      <c r="S68" s="46"/>
      <c r="T68" s="46"/>
      <c r="U68" s="46"/>
      <c r="V68" s="49" t="s">
        <v>383</v>
      </c>
      <c r="W68" s="44" t="s">
        <v>384</v>
      </c>
      <c r="X68" s="74" t="s">
        <v>385</v>
      </c>
      <c r="Y68" s="44" t="s">
        <v>136</v>
      </c>
    </row>
    <row r="69" s="6" customFormat="1" ht="135" customHeight="1" spans="1:25">
      <c r="A69" s="43">
        <v>60</v>
      </c>
      <c r="B69" s="43" t="s">
        <v>386</v>
      </c>
      <c r="C69" s="44" t="s">
        <v>387</v>
      </c>
      <c r="D69" s="44" t="s">
        <v>286</v>
      </c>
      <c r="E69" s="44" t="s">
        <v>293</v>
      </c>
      <c r="F69" s="44" t="s">
        <v>35</v>
      </c>
      <c r="G69" s="44" t="s">
        <v>388</v>
      </c>
      <c r="H69" s="64" t="s">
        <v>389</v>
      </c>
      <c r="I69" s="46">
        <f t="shared" si="10"/>
        <v>500</v>
      </c>
      <c r="J69" s="46">
        <f t="shared" si="11"/>
        <v>500</v>
      </c>
      <c r="K69" s="46"/>
      <c r="L69" s="46">
        <v>500</v>
      </c>
      <c r="M69" s="46"/>
      <c r="N69" s="46"/>
      <c r="O69" s="46"/>
      <c r="P69" s="46"/>
      <c r="Q69" s="46"/>
      <c r="R69" s="46"/>
      <c r="S69" s="46"/>
      <c r="T69" s="46"/>
      <c r="U69" s="46"/>
      <c r="V69" s="49" t="s">
        <v>390</v>
      </c>
      <c r="W69" s="44" t="s">
        <v>391</v>
      </c>
      <c r="X69" s="74" t="s">
        <v>392</v>
      </c>
      <c r="Y69" s="44" t="s">
        <v>136</v>
      </c>
    </row>
    <row r="70" s="6" customFormat="1" ht="135" customHeight="1" spans="1:25">
      <c r="A70" s="43">
        <v>61</v>
      </c>
      <c r="B70" s="43" t="s">
        <v>393</v>
      </c>
      <c r="C70" s="44" t="s">
        <v>394</v>
      </c>
      <c r="D70" s="44" t="s">
        <v>286</v>
      </c>
      <c r="E70" s="44" t="s">
        <v>293</v>
      </c>
      <c r="F70" s="44" t="s">
        <v>35</v>
      </c>
      <c r="G70" s="44" t="s">
        <v>395</v>
      </c>
      <c r="H70" s="64" t="s">
        <v>396</v>
      </c>
      <c r="I70" s="46">
        <f t="shared" si="10"/>
        <v>800</v>
      </c>
      <c r="J70" s="46">
        <f t="shared" si="11"/>
        <v>800</v>
      </c>
      <c r="K70" s="46">
        <v>800</v>
      </c>
      <c r="L70" s="46"/>
      <c r="M70" s="46"/>
      <c r="N70" s="46"/>
      <c r="O70" s="46"/>
      <c r="P70" s="46"/>
      <c r="Q70" s="46"/>
      <c r="R70" s="46"/>
      <c r="S70" s="46"/>
      <c r="T70" s="46"/>
      <c r="U70" s="46"/>
      <c r="V70" s="49" t="s">
        <v>397</v>
      </c>
      <c r="W70" s="44" t="s">
        <v>310</v>
      </c>
      <c r="X70" s="71" t="s">
        <v>398</v>
      </c>
      <c r="Y70" s="44" t="s">
        <v>136</v>
      </c>
    </row>
    <row r="71" s="6" customFormat="1" ht="135" customHeight="1" spans="1:25">
      <c r="A71" s="43">
        <v>62</v>
      </c>
      <c r="B71" s="43" t="s">
        <v>399</v>
      </c>
      <c r="C71" s="44" t="s">
        <v>400</v>
      </c>
      <c r="D71" s="44" t="s">
        <v>286</v>
      </c>
      <c r="E71" s="44" t="s">
        <v>293</v>
      </c>
      <c r="F71" s="44" t="s">
        <v>35</v>
      </c>
      <c r="G71" s="44" t="s">
        <v>401</v>
      </c>
      <c r="H71" s="64" t="s">
        <v>402</v>
      </c>
      <c r="I71" s="46">
        <f t="shared" si="10"/>
        <v>800</v>
      </c>
      <c r="J71" s="46">
        <f t="shared" si="11"/>
        <v>800</v>
      </c>
      <c r="K71" s="46">
        <v>800</v>
      </c>
      <c r="L71" s="46"/>
      <c r="M71" s="46"/>
      <c r="N71" s="46"/>
      <c r="O71" s="46"/>
      <c r="P71" s="46"/>
      <c r="Q71" s="46"/>
      <c r="R71" s="46"/>
      <c r="S71" s="46"/>
      <c r="T71" s="46"/>
      <c r="U71" s="46"/>
      <c r="V71" s="49" t="s">
        <v>403</v>
      </c>
      <c r="W71" s="44" t="s">
        <v>404</v>
      </c>
      <c r="X71" s="74" t="s">
        <v>405</v>
      </c>
      <c r="Y71" s="44" t="s">
        <v>136</v>
      </c>
    </row>
    <row r="72" s="6" customFormat="1" ht="135" customHeight="1" spans="1:25">
      <c r="A72" s="43">
        <v>63</v>
      </c>
      <c r="B72" s="43" t="s">
        <v>406</v>
      </c>
      <c r="C72" s="44" t="s">
        <v>407</v>
      </c>
      <c r="D72" s="44" t="s">
        <v>286</v>
      </c>
      <c r="E72" s="44" t="s">
        <v>293</v>
      </c>
      <c r="F72" s="44" t="s">
        <v>35</v>
      </c>
      <c r="G72" s="44" t="s">
        <v>408</v>
      </c>
      <c r="H72" s="64" t="s">
        <v>409</v>
      </c>
      <c r="I72" s="46">
        <f t="shared" si="10"/>
        <v>600</v>
      </c>
      <c r="J72" s="46">
        <f t="shared" si="11"/>
        <v>600</v>
      </c>
      <c r="K72" s="46"/>
      <c r="L72" s="46">
        <v>600</v>
      </c>
      <c r="M72" s="46"/>
      <c r="N72" s="46"/>
      <c r="O72" s="46"/>
      <c r="P72" s="46"/>
      <c r="Q72" s="46"/>
      <c r="R72" s="46"/>
      <c r="S72" s="46"/>
      <c r="T72" s="46"/>
      <c r="U72" s="46"/>
      <c r="V72" s="49" t="s">
        <v>410</v>
      </c>
      <c r="W72" s="44" t="s">
        <v>411</v>
      </c>
      <c r="X72" s="72" t="s">
        <v>412</v>
      </c>
      <c r="Y72" s="44" t="s">
        <v>136</v>
      </c>
    </row>
    <row r="73" s="6" customFormat="1" ht="135" customHeight="1" spans="1:25">
      <c r="A73" s="43">
        <v>64</v>
      </c>
      <c r="B73" s="43" t="s">
        <v>413</v>
      </c>
      <c r="C73" s="44" t="s">
        <v>414</v>
      </c>
      <c r="D73" s="44" t="s">
        <v>286</v>
      </c>
      <c r="E73" s="44" t="s">
        <v>293</v>
      </c>
      <c r="F73" s="44" t="s">
        <v>35</v>
      </c>
      <c r="G73" s="44" t="s">
        <v>415</v>
      </c>
      <c r="H73" s="64" t="s">
        <v>416</v>
      </c>
      <c r="I73" s="46">
        <f t="shared" si="10"/>
        <v>800</v>
      </c>
      <c r="J73" s="46">
        <f t="shared" si="11"/>
        <v>800</v>
      </c>
      <c r="K73" s="46">
        <v>400</v>
      </c>
      <c r="L73" s="46">
        <v>400</v>
      </c>
      <c r="M73" s="46"/>
      <c r="N73" s="46"/>
      <c r="O73" s="46"/>
      <c r="P73" s="46"/>
      <c r="Q73" s="46"/>
      <c r="R73" s="46"/>
      <c r="S73" s="46"/>
      <c r="T73" s="46"/>
      <c r="U73" s="46"/>
      <c r="V73" s="49" t="s">
        <v>417</v>
      </c>
      <c r="W73" s="75" t="s">
        <v>110</v>
      </c>
      <c r="X73" s="75" t="s">
        <v>418</v>
      </c>
      <c r="Y73" s="44" t="s">
        <v>136</v>
      </c>
    </row>
    <row r="74" s="8" customFormat="1" ht="25" customHeight="1" spans="1:25">
      <c r="A74" s="39" t="s">
        <v>419</v>
      </c>
      <c r="B74" s="40"/>
      <c r="C74" s="40"/>
      <c r="D74" s="59"/>
      <c r="E74" s="59"/>
      <c r="F74" s="59"/>
      <c r="G74" s="34">
        <v>1</v>
      </c>
      <c r="H74" s="42">
        <f>I74/I6</f>
        <v>0.0252215533760518</v>
      </c>
      <c r="I74" s="36">
        <f t="shared" si="10"/>
        <v>2400</v>
      </c>
      <c r="J74" s="36">
        <f t="shared" si="11"/>
        <v>2400</v>
      </c>
      <c r="K74" s="76">
        <f>K75</f>
        <v>2400</v>
      </c>
      <c r="L74" s="76">
        <f t="shared" ref="L74:U74" si="12">L75</f>
        <v>0</v>
      </c>
      <c r="M74" s="76">
        <f t="shared" si="12"/>
        <v>0</v>
      </c>
      <c r="N74" s="76">
        <f t="shared" si="12"/>
        <v>0</v>
      </c>
      <c r="O74" s="76">
        <f t="shared" si="12"/>
        <v>0</v>
      </c>
      <c r="P74" s="76">
        <f t="shared" si="12"/>
        <v>0</v>
      </c>
      <c r="Q74" s="76">
        <f t="shared" si="12"/>
        <v>0</v>
      </c>
      <c r="R74" s="76">
        <f t="shared" si="12"/>
        <v>0</v>
      </c>
      <c r="S74" s="76">
        <f t="shared" si="12"/>
        <v>0</v>
      </c>
      <c r="T74" s="76">
        <f t="shared" si="12"/>
        <v>0</v>
      </c>
      <c r="U74" s="60"/>
      <c r="V74" s="61"/>
      <c r="W74" s="34"/>
      <c r="X74" s="34"/>
      <c r="Y74" s="62"/>
    </row>
    <row r="75" s="6" customFormat="1" ht="144" customHeight="1" spans="1:25">
      <c r="A75" s="63">
        <v>65</v>
      </c>
      <c r="B75" s="43" t="s">
        <v>420</v>
      </c>
      <c r="C75" s="77" t="s">
        <v>421</v>
      </c>
      <c r="D75" s="44" t="s">
        <v>422</v>
      </c>
      <c r="E75" s="44" t="s">
        <v>423</v>
      </c>
      <c r="F75" s="44" t="s">
        <v>35</v>
      </c>
      <c r="G75" s="44" t="s">
        <v>424</v>
      </c>
      <c r="H75" s="64" t="s">
        <v>425</v>
      </c>
      <c r="I75" s="46">
        <f t="shared" si="10"/>
        <v>2400</v>
      </c>
      <c r="J75" s="46">
        <f t="shared" si="11"/>
        <v>2400</v>
      </c>
      <c r="K75" s="46">
        <v>2400</v>
      </c>
      <c r="L75" s="46"/>
      <c r="M75" s="46"/>
      <c r="N75" s="46"/>
      <c r="O75" s="46"/>
      <c r="P75" s="46"/>
      <c r="Q75" s="46"/>
      <c r="R75" s="46"/>
      <c r="S75" s="46"/>
      <c r="T75" s="46"/>
      <c r="U75" s="46">
        <v>8000</v>
      </c>
      <c r="V75" s="49" t="s">
        <v>426</v>
      </c>
      <c r="W75" s="65" t="s">
        <v>427</v>
      </c>
      <c r="X75" s="44" t="s">
        <v>428</v>
      </c>
      <c r="Y75" s="44" t="s">
        <v>48</v>
      </c>
    </row>
    <row r="76" s="8" customFormat="1" ht="25" customHeight="1" spans="1:25">
      <c r="A76" s="39" t="s">
        <v>429</v>
      </c>
      <c r="B76" s="40"/>
      <c r="C76" s="40"/>
      <c r="D76" s="59"/>
      <c r="E76" s="59"/>
      <c r="F76" s="59"/>
      <c r="G76" s="34">
        <v>1</v>
      </c>
      <c r="H76" s="42">
        <f>I76/I6</f>
        <v>0.000472904125800972</v>
      </c>
      <c r="I76" s="36">
        <f t="shared" si="10"/>
        <v>45</v>
      </c>
      <c r="J76" s="36">
        <f t="shared" si="11"/>
        <v>45</v>
      </c>
      <c r="K76" s="76">
        <f>K77</f>
        <v>0</v>
      </c>
      <c r="L76" s="76">
        <f t="shared" ref="L76:T76" si="13">L77</f>
        <v>0</v>
      </c>
      <c r="M76" s="76">
        <f t="shared" si="13"/>
        <v>0</v>
      </c>
      <c r="N76" s="76">
        <f t="shared" si="13"/>
        <v>45</v>
      </c>
      <c r="O76" s="76">
        <f t="shared" si="13"/>
        <v>0</v>
      </c>
      <c r="P76" s="76">
        <f t="shared" si="13"/>
        <v>0</v>
      </c>
      <c r="Q76" s="76">
        <f t="shared" si="13"/>
        <v>0</v>
      </c>
      <c r="R76" s="76">
        <f t="shared" si="13"/>
        <v>0</v>
      </c>
      <c r="S76" s="76">
        <f t="shared" si="13"/>
        <v>0</v>
      </c>
      <c r="T76" s="76">
        <f t="shared" si="13"/>
        <v>0</v>
      </c>
      <c r="U76" s="60"/>
      <c r="V76" s="61"/>
      <c r="W76" s="34"/>
      <c r="X76" s="34"/>
      <c r="Y76" s="62"/>
    </row>
    <row r="77" s="9" customFormat="1" ht="77" customHeight="1" spans="1:25">
      <c r="A77" s="43">
        <v>66</v>
      </c>
      <c r="B77" s="43" t="s">
        <v>430</v>
      </c>
      <c r="C77" s="44" t="s">
        <v>431</v>
      </c>
      <c r="D77" s="44" t="s">
        <v>432</v>
      </c>
      <c r="E77" s="44" t="s">
        <v>432</v>
      </c>
      <c r="F77" s="44" t="s">
        <v>35</v>
      </c>
      <c r="G77" s="44" t="s">
        <v>424</v>
      </c>
      <c r="H77" s="45" t="s">
        <v>433</v>
      </c>
      <c r="I77" s="46">
        <f t="shared" si="10"/>
        <v>45</v>
      </c>
      <c r="J77" s="46">
        <f t="shared" si="11"/>
        <v>45</v>
      </c>
      <c r="K77" s="46"/>
      <c r="L77" s="46"/>
      <c r="M77" s="46"/>
      <c r="N77" s="46">
        <v>45</v>
      </c>
      <c r="O77" s="46"/>
      <c r="P77" s="46"/>
      <c r="Q77" s="46"/>
      <c r="R77" s="46"/>
      <c r="S77" s="46"/>
      <c r="T77" s="46"/>
      <c r="U77" s="46">
        <v>30098</v>
      </c>
      <c r="V77" s="49" t="s">
        <v>434</v>
      </c>
      <c r="W77" s="44" t="s">
        <v>435</v>
      </c>
      <c r="X77" s="44" t="s">
        <v>436</v>
      </c>
      <c r="Y77" s="44" t="s">
        <v>48</v>
      </c>
    </row>
  </sheetData>
  <mergeCells count="33">
    <mergeCell ref="A1:Y1"/>
    <mergeCell ref="J2:T2"/>
    <mergeCell ref="J3:Q3"/>
    <mergeCell ref="K4:L4"/>
    <mergeCell ref="A6:H6"/>
    <mergeCell ref="A7:C7"/>
    <mergeCell ref="A45:C45"/>
    <mergeCell ref="A50:C50"/>
    <mergeCell ref="A74:C74"/>
    <mergeCell ref="A76:C76"/>
    <mergeCell ref="A2:A5"/>
    <mergeCell ref="B2:B5"/>
    <mergeCell ref="C2:C5"/>
    <mergeCell ref="D2:D5"/>
    <mergeCell ref="E2:E5"/>
    <mergeCell ref="F2:F5"/>
    <mergeCell ref="G2:G5"/>
    <mergeCell ref="H2:H5"/>
    <mergeCell ref="I2:I5"/>
    <mergeCell ref="J4:J5"/>
    <mergeCell ref="M4:M5"/>
    <mergeCell ref="N4:N5"/>
    <mergeCell ref="O4:O5"/>
    <mergeCell ref="P4:P5"/>
    <mergeCell ref="Q4:Q5"/>
    <mergeCell ref="R3:R5"/>
    <mergeCell ref="S3:S5"/>
    <mergeCell ref="T3:T5"/>
    <mergeCell ref="U2:U5"/>
    <mergeCell ref="V2:V5"/>
    <mergeCell ref="W2:W5"/>
    <mergeCell ref="X2:X5"/>
    <mergeCell ref="Y2:Y5"/>
  </mergeCells>
  <printOptions horizontalCentered="1"/>
  <pageMargins left="0.432638888888889" right="0.314583333333333" top="0.472222222222222" bottom="0.432638888888889" header="0.432638888888889" footer="0.314583333333333"/>
  <pageSetup paperSize="8"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杨艳艳</cp:lastModifiedBy>
  <dcterms:created xsi:type="dcterms:W3CDTF">2018-04-27T10:50:00Z</dcterms:created>
  <cp:lastPrinted>2018-10-08T17:33:00Z</cp:lastPrinted>
  <dcterms:modified xsi:type="dcterms:W3CDTF">2025-12-13T10:42:54Z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996424FDBD9B4EB69B669FDAE3F0A171_13</vt:lpwstr>
  </property>
  <property fmtid="{D5CDD505-2E9C-101B-9397-08002B2CF9AE}" pid="4" name="KSOReadingLayout">
    <vt:bool>true</vt:bool>
  </property>
  <property fmtid="{D5CDD505-2E9C-101B-9397-08002B2CF9AE}" pid="5" name="CalculationRule">
    <vt:i4>0</vt:i4>
  </property>
</Properties>
</file>